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4260" windowWidth="12120" windowHeight="3900" tabRatio="788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'Abril'!$A$1:$M$91</definedName>
    <definedName name="_xlnm.Print_Area" localSheetId="7">'Agosto'!$A$1:$M$90</definedName>
    <definedName name="_xlnm.Print_Area" localSheetId="11">'Diciembre'!$A$1:$M$90</definedName>
    <definedName name="_xlnm.Print_Area" localSheetId="0">'Enero'!$A$1:$M$90</definedName>
    <definedName name="_xlnm.Print_Area" localSheetId="1">'Febrero'!$A$1:$M$110</definedName>
    <definedName name="_xlnm.Print_Area" localSheetId="6">'Julio'!$A$1:$M$90</definedName>
    <definedName name="_xlnm.Print_Area" localSheetId="5">'Junio'!$A$1:$M$91</definedName>
    <definedName name="_xlnm.Print_Area" localSheetId="2">'Marzo'!$A$1:$M$91</definedName>
    <definedName name="_xlnm.Print_Area" localSheetId="4">'Mayo'!$A$1:$M$90</definedName>
    <definedName name="_xlnm.Print_Area" localSheetId="10">'Noviembre'!$A$1:$M$90</definedName>
    <definedName name="_xlnm.Print_Area" localSheetId="9">'Octubre'!$A$1:$M$90</definedName>
    <definedName name="_xlnm.Print_Area" localSheetId="8">'Septiembre'!$A$1:$M$90</definedName>
  </definedNames>
  <calcPr fullCalcOnLoad="1"/>
</workbook>
</file>

<file path=xl/comments1.xml><?xml version="1.0" encoding="utf-8"?>
<comments xmlns="http://schemas.openxmlformats.org/spreadsheetml/2006/main">
  <authors>
    <author>rlemus</author>
    <author>Cricia Marisol Ca?as</author>
  </authors>
  <commentLis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10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11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12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2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3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4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5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6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7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8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comments9.xml><?xml version="1.0" encoding="utf-8"?>
<comments xmlns="http://schemas.openxmlformats.org/spreadsheetml/2006/main">
  <authors>
    <author>rlemus</author>
    <author>Cricia Marisol Ca?as</author>
  </authors>
  <commentList>
    <comment ref="G18" authorId="0">
      <text>
        <r>
          <rPr>
            <b/>
            <sz val="8"/>
            <rFont val="Tahoma"/>
            <family val="2"/>
          </rPr>
          <t>CONCEPTO:</t>
        </r>
        <r>
          <rPr>
            <sz val="8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J1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Si la casilla es de color rojo, verifique el número no está correcto
</t>
        </r>
      </text>
    </comment>
    <comment ref="L54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</text>
    </comment>
    <comment ref="L58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2"/>
          </rPr>
          <t>Si la casilla es de color rojo, verifique el número no está correcto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sz val="8"/>
            <rFont val="Tahoma"/>
            <family val="2"/>
          </rPr>
          <t>Si la casilla es de color rojo, verifique el número no está correcto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sz val="8"/>
            <rFont val="Tahoma"/>
            <family val="2"/>
          </rPr>
          <t xml:space="preserve">Si la casilla es de color rojo, verifique el número no está correcto
</t>
        </r>
      </text>
    </comment>
    <comment ref="F24" authorId="0">
      <text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4" authorId="0">
      <text>
        <r>
          <rPr>
            <sz val="8"/>
            <rFont val="Tahoma"/>
            <family val="2"/>
          </rPr>
          <t xml:space="preserve">En esta casilla se colocarán todos aquellos procesos inactivos en plazo conciliatorio o suspensiones condicionales que se dicten en el mes, según el caso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Advertencia: </t>
        </r>
        <r>
          <rPr>
            <sz val="8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C18" authorId="1">
      <text>
        <r>
          <rPr>
            <sz val="9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</commentList>
</comments>
</file>

<file path=xl/sharedStrings.xml><?xml version="1.0" encoding="utf-8"?>
<sst xmlns="http://schemas.openxmlformats.org/spreadsheetml/2006/main" count="2211" uniqueCount="164">
  <si>
    <t>Audiencias de lectura de sentencias</t>
  </si>
  <si>
    <t>Exhortos</t>
  </si>
  <si>
    <t>Notificaciones</t>
  </si>
  <si>
    <t>Absolutorias</t>
  </si>
  <si>
    <t>Condenatorias</t>
  </si>
  <si>
    <t>Mixtas</t>
  </si>
  <si>
    <t>Pleno</t>
  </si>
  <si>
    <t>Unipersonal</t>
  </si>
  <si>
    <t>Jurado</t>
  </si>
  <si>
    <t>E. Audiencias de Vista Pública en el mes</t>
  </si>
  <si>
    <t>UNIDAD TECNICA DE EVALUACION</t>
  </si>
  <si>
    <t>UNIDAD DE INFORMACION Y ESTADISTICA</t>
  </si>
  <si>
    <t>CONSEJO NACIONAL DE LA JUDICATURA</t>
  </si>
  <si>
    <t>DIRECCIÓN DE PLANIFICACIÓN INSTITUCIONAL</t>
  </si>
  <si>
    <t>CORTE SUPREMA DE JUSTICIA</t>
  </si>
  <si>
    <t>DEPARTAMENTO:</t>
  </si>
  <si>
    <t>MES:</t>
  </si>
  <si>
    <t xml:space="preserve"> AÑO:</t>
  </si>
  <si>
    <t>No.</t>
  </si>
  <si>
    <t>Concepto</t>
  </si>
  <si>
    <t>Pendientes al Inicio</t>
  </si>
  <si>
    <t>Recibidas</t>
  </si>
  <si>
    <t>Realizadas</t>
  </si>
  <si>
    <t>Pendientes al final</t>
  </si>
  <si>
    <t>Elaboró el Informe:</t>
  </si>
  <si>
    <t>Revisó Secretario(a):</t>
  </si>
  <si>
    <t>Nombre del Juez(a) a evaluar:</t>
  </si>
  <si>
    <t>Acción Privada</t>
  </si>
  <si>
    <t>Colegiadas</t>
  </si>
  <si>
    <t>Suspensión Condicional del Procedimiento</t>
  </si>
  <si>
    <t>Sentencias Definitivas</t>
  </si>
  <si>
    <t>Por incomparecencia de Testigos y Peritos</t>
  </si>
  <si>
    <t>Ampliación de la Acusación</t>
  </si>
  <si>
    <t>Otros Motivos</t>
  </si>
  <si>
    <t>Imputados Sobreseidos</t>
  </si>
  <si>
    <t>Imputados con Medidas de Seguridad</t>
  </si>
  <si>
    <t>TRIBUNAL:</t>
  </si>
  <si>
    <t>Decretos de Sustanciación</t>
  </si>
  <si>
    <t>Sello</t>
  </si>
  <si>
    <t>Total</t>
  </si>
  <si>
    <t>En Plazo Conciliatorio</t>
  </si>
  <si>
    <t>a. Telegramas</t>
  </si>
  <si>
    <t>b. Fax</t>
  </si>
  <si>
    <t>Recibidos</t>
  </si>
  <si>
    <t>Realizados</t>
  </si>
  <si>
    <t>Citaciones</t>
  </si>
  <si>
    <t>Por Reparación del Daño</t>
  </si>
  <si>
    <t>Por Acumulación</t>
  </si>
  <si>
    <t>Práctica de Diligencia fuera de audiencia</t>
  </si>
  <si>
    <t>Por incomparecencia del Juez, Fiscal, Querellante o Defensor</t>
  </si>
  <si>
    <t>Femeninos</t>
  </si>
  <si>
    <t>Masculinos</t>
  </si>
  <si>
    <t>Menores de 18 años</t>
  </si>
  <si>
    <t>Adultos</t>
  </si>
  <si>
    <t>Acción Pública</t>
  </si>
  <si>
    <t>Inadmisibilidad</t>
  </si>
  <si>
    <t>Sentencias con Medidas de Seguridad</t>
  </si>
  <si>
    <t>Uniperso-nales</t>
  </si>
  <si>
    <t>Con Jurado</t>
  </si>
  <si>
    <t>Imputados Condenados</t>
  </si>
  <si>
    <t>Imputados Absueltos</t>
  </si>
  <si>
    <t xml:space="preserve">Investigación Complementaria </t>
  </si>
  <si>
    <t>Imputados Declarados Rebeldes</t>
  </si>
  <si>
    <t>Renuncia o Desestimiento</t>
  </si>
  <si>
    <t>A. Resumen de Procesos</t>
  </si>
  <si>
    <t>C. Procesos Fenecidos o Resueltos en el mes por expediente</t>
  </si>
  <si>
    <t>C.1  Sentencias Definitivas</t>
  </si>
  <si>
    <t>C.2 Sobreseimientos Definitivos (Por Expediente)</t>
  </si>
  <si>
    <t>C.3 Otras formas de terminación por expediente</t>
  </si>
  <si>
    <t>TELEFONO:</t>
  </si>
  <si>
    <t>FAX:</t>
  </si>
  <si>
    <t>E-mail:</t>
  </si>
  <si>
    <r>
      <t>CATEGORIA</t>
    </r>
    <r>
      <rPr>
        <b/>
        <sz val="12"/>
        <rFont val="Times New Roman"/>
        <family val="1"/>
      </rPr>
      <t>: 1ª □    2ª □</t>
    </r>
  </si>
  <si>
    <t>Medidas de Seguridad</t>
  </si>
  <si>
    <t>Por Nulidad</t>
  </si>
  <si>
    <t>Incompetencia</t>
  </si>
  <si>
    <t>No Realizadas</t>
  </si>
  <si>
    <t>Especiales</t>
  </si>
  <si>
    <t>Por Ausencia del Imputado</t>
  </si>
  <si>
    <t>Por falta de traslado de Reo</t>
  </si>
  <si>
    <t>J. Comisiones Procesales (Solicitadas por otras Sedes Judiciales)</t>
  </si>
  <si>
    <t>D. Sentencias Definitivas</t>
  </si>
  <si>
    <t>F. Otras Audiencias realizadas en el mes</t>
  </si>
  <si>
    <t>G. Motivos de Frustración o Suspensión de Audiencias en el mes</t>
  </si>
  <si>
    <t>H. Detalle de la Situación Jurídica por Imputado durante el Mes reportado (Mensual)</t>
  </si>
  <si>
    <t>I. Resoluciones Pronunciadas en el Mes</t>
  </si>
  <si>
    <t>Nombre y firma del Juez(a) que rinde el Informe:</t>
  </si>
  <si>
    <t>Señaladas</t>
  </si>
  <si>
    <t>Interlocutorias Simples</t>
  </si>
  <si>
    <t>K. Actos de Comunicación (Pronunciados y tramitados por la misma Sede Judicial)</t>
  </si>
  <si>
    <t>Al inicio del mes</t>
  </si>
  <si>
    <t>B. Procesos Inactivos hasta el mes que reporta</t>
  </si>
  <si>
    <t>En el Mes</t>
  </si>
  <si>
    <t>Acumulados al final del mes</t>
  </si>
  <si>
    <t>En el mes</t>
  </si>
  <si>
    <t>Otras formas de Terminación</t>
  </si>
  <si>
    <t>1o. DE SENTENCIA DE SAN SALVADOR</t>
  </si>
  <si>
    <t>2o. DE SENTENCIA DE SAN SALVADOR</t>
  </si>
  <si>
    <t>3o. DE SENTENCIA DE SAN SALVADOR</t>
  </si>
  <si>
    <t>6o. DE SENTENCIA DE SAN SALVADOR</t>
  </si>
  <si>
    <t>4o. DE SENTENCIA DE SAN SALVADOR</t>
  </si>
  <si>
    <t>5o. DE SENTENCIA DE SAN SALVADOR</t>
  </si>
  <si>
    <t>1o. DE SENTENCIA DE SANTA ANA</t>
  </si>
  <si>
    <t>2o. DE SENTENCIA DE SANTA ANA</t>
  </si>
  <si>
    <t>1o. DE SENTENCIA DE SAN MIGUEL</t>
  </si>
  <si>
    <t>2o. DE SENTENCIA DE SAN MIGUEL</t>
  </si>
  <si>
    <t>DE SENTENCIA DE SANTA TECLA</t>
  </si>
  <si>
    <t>DE SENTENCIA DE USULUTAN</t>
  </si>
  <si>
    <t>DE SENTENCIA DE SONSONATE</t>
  </si>
  <si>
    <t>DE SENTENCIA DE LA UNION</t>
  </si>
  <si>
    <t>DE SENTENCIA DE ZACATECOLUCA</t>
  </si>
  <si>
    <t>DE SENTENCIA DE CHALATENANGO</t>
  </si>
  <si>
    <t>DE SENTENCIA DE COJUTEPEQUE</t>
  </si>
  <si>
    <t>DE SENTENCIA DE AHUACHAPAN</t>
  </si>
  <si>
    <t>DE SENTENCIA DE SAN FRANCISCO GOTERA</t>
  </si>
  <si>
    <t>DE SENTENCIA DE SAN VICENTE</t>
  </si>
  <si>
    <t>DE SENTENCIA DE SENSUNTEPEQUE</t>
  </si>
  <si>
    <t>No. de Víctimas con Regimen de Protección</t>
  </si>
  <si>
    <t>Personas Jurídicas</t>
  </si>
  <si>
    <t>INFORME ÚNICO DE GESTIÓN MENSUAL DE LOS TRIBUNALES DE SENTENCIA</t>
  </si>
  <si>
    <t>En trámite al Inicio del mes</t>
  </si>
  <si>
    <t>Ingresados en el mes</t>
  </si>
  <si>
    <t>Reactivados por Revisión en el mes</t>
  </si>
  <si>
    <t>Fenecidos o Resueltos en el mes</t>
  </si>
  <si>
    <t>En trámite al Final del mes</t>
  </si>
  <si>
    <t>Otras formas (Especifique)</t>
  </si>
  <si>
    <t xml:space="preserve">Auxilio Judicial </t>
  </si>
  <si>
    <t>Otros Auxilios (Citas y Notificaciones)</t>
  </si>
  <si>
    <t>c. Otros</t>
  </si>
  <si>
    <t>Interlocutorias con Fuerza de Definitivas</t>
  </si>
  <si>
    <t>Fecha:</t>
  </si>
  <si>
    <r>
      <t xml:space="preserve">                                   Calidad</t>
    </r>
    <r>
      <rPr>
        <sz val="7"/>
        <rFont val="Times New Roman"/>
        <family val="1"/>
      </rPr>
      <t xml:space="preserve">: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</si>
  <si>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r>
      <t xml:space="preserve">                                                        Calidad</t>
    </r>
    <r>
      <rPr>
        <sz val="7"/>
        <rFont val="Times New Roman"/>
        <family val="1"/>
      </rPr>
      <t xml:space="preserve">: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 </t>
    </r>
  </si>
  <si>
    <t xml:space="preserve">Observaciones:  </t>
  </si>
  <si>
    <t>Impedimento</t>
  </si>
  <si>
    <t>Excusa</t>
  </si>
  <si>
    <t>Recusación</t>
  </si>
  <si>
    <t>L. No. de Procesados por Género (Mensual)</t>
  </si>
  <si>
    <t>M. Detalle de Víctimas por Género (Mensual)</t>
  </si>
  <si>
    <t>Revocatorias</t>
  </si>
  <si>
    <t>Al Inicio del Mes</t>
  </si>
  <si>
    <t>Capturados</t>
  </si>
  <si>
    <t>Acumulado al Final del Mes</t>
  </si>
  <si>
    <t>B. 1. Declarados Rebeldes</t>
  </si>
  <si>
    <t>B.1.1</t>
  </si>
  <si>
    <t>B.1.2</t>
  </si>
  <si>
    <t>Revocato-rias</t>
  </si>
  <si>
    <t>Total General de Fenecidos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</si>
  <si>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</si>
  <si>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</si>
  <si>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</si>
  <si>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</si>
  <si>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</si>
  <si>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</si>
  <si>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</si>
  <si>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</si>
  <si>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</si>
  <si>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</si>
  <si>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</si>
  <si>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</si>
  <si>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de Plazo Conciliatorio de meses anteriores</t>
  </si>
  <si>
    <t>Cumplimiento de Suspensión Condicional del Procedimiento</t>
  </si>
  <si>
    <t>Autorización de Conciliaciones celebradas en el Mes</t>
  </si>
  <si>
    <t>Sobreseimiento Definitivo Art. 350 Pr.P.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</si>
</sst>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#\-##\-##\-##"/>
    <numFmt numFmtId="171" formatCode="_([$€]* #,##0.00_);_([$€]* \(#,##0.00\);_([$€]* &quot;-&quot;??_);_(@_)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440A]dddd\,\ dd&quot; de &quot;mmmm&quot; de &quot;yyyy"/>
    <numFmt numFmtId="194" formatCode="dd/mm/yyyy;@"/>
  </numFmts>
  <fonts count="63"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17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171" fontId="13" fillId="0" borderId="0" xfId="45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171" fontId="3" fillId="0" borderId="0" xfId="45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71" fontId="20" fillId="0" borderId="0" xfId="45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71" fontId="3" fillId="0" borderId="0" xfId="45" applyFont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3" fillId="0" borderId="0" xfId="45" applyFont="1" applyAlignment="1">
      <alignment horizontal="center" vertical="center"/>
    </xf>
    <xf numFmtId="0" fontId="20" fillId="0" borderId="0" xfId="0" applyFont="1" applyAlignment="1" applyProtection="1">
      <alignment horizontal="left"/>
      <protection/>
    </xf>
    <xf numFmtId="171" fontId="17" fillId="0" borderId="19" xfId="45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wrapText="1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94" fontId="22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>
      <alignment horizontal="right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/>
      <protection/>
    </xf>
    <xf numFmtId="0" fontId="17" fillId="0" borderId="19" xfId="45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13" fillId="0" borderId="19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6"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3</xdr:row>
      <xdr:rowOff>28575</xdr:rowOff>
    </xdr:from>
    <xdr:to>
      <xdr:col>9</xdr:col>
      <xdr:colOff>95250</xdr:colOff>
      <xdr:row>7</xdr:row>
      <xdr:rowOff>95250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9750" y="50482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76</xdr:row>
      <xdr:rowOff>0</xdr:rowOff>
    </xdr:from>
    <xdr:to>
      <xdr:col>11</xdr:col>
      <xdr:colOff>381000</xdr:colOff>
      <xdr:row>77</xdr:row>
      <xdr:rowOff>57150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040350"/>
          <a:ext cx="7439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0</xdr:rowOff>
    </xdr:from>
    <xdr:to>
      <xdr:col>1</xdr:col>
      <xdr:colOff>561975</xdr:colOff>
      <xdr:row>7</xdr:row>
      <xdr:rowOff>104775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95300" y="47625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3</xdr:row>
      <xdr:rowOff>38100</xdr:rowOff>
    </xdr:from>
    <xdr:to>
      <xdr:col>9</xdr:col>
      <xdr:colOff>85725</xdr:colOff>
      <xdr:row>6</xdr:row>
      <xdr:rowOff>114300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51435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</xdr:row>
      <xdr:rowOff>95250</xdr:rowOff>
    </xdr:from>
    <xdr:to>
      <xdr:col>11</xdr:col>
      <xdr:colOff>314325</xdr:colOff>
      <xdr:row>77</xdr:row>
      <xdr:rowOff>171450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135600"/>
          <a:ext cx="7467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123825</xdr:rowOff>
    </xdr:from>
    <xdr:to>
      <xdr:col>1</xdr:col>
      <xdr:colOff>628650</xdr:colOff>
      <xdr:row>6</xdr:row>
      <xdr:rowOff>57150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4476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3</xdr:row>
      <xdr:rowOff>38100</xdr:rowOff>
    </xdr:from>
    <xdr:to>
      <xdr:col>9</xdr:col>
      <xdr:colOff>161925</xdr:colOff>
      <xdr:row>7</xdr:row>
      <xdr:rowOff>9525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5143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76</xdr:row>
      <xdr:rowOff>95250</xdr:rowOff>
    </xdr:from>
    <xdr:to>
      <xdr:col>11</xdr:col>
      <xdr:colOff>400050</xdr:colOff>
      <xdr:row>77</xdr:row>
      <xdr:rowOff>180975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8135600"/>
          <a:ext cx="7600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</xdr:row>
      <xdr:rowOff>19050</xdr:rowOff>
    </xdr:from>
    <xdr:to>
      <xdr:col>1</xdr:col>
      <xdr:colOff>600075</xdr:colOff>
      <xdr:row>6</xdr:row>
      <xdr:rowOff>133350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4953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3</xdr:row>
      <xdr:rowOff>9525</xdr:rowOff>
    </xdr:from>
    <xdr:to>
      <xdr:col>9</xdr:col>
      <xdr:colOff>133350</xdr:colOff>
      <xdr:row>6</xdr:row>
      <xdr:rowOff>123825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4857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76</xdr:row>
      <xdr:rowOff>38100</xdr:rowOff>
    </xdr:from>
    <xdr:to>
      <xdr:col>11</xdr:col>
      <xdr:colOff>400050</xdr:colOff>
      <xdr:row>77</xdr:row>
      <xdr:rowOff>85725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78450"/>
          <a:ext cx="7572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47625</xdr:rowOff>
    </xdr:from>
    <xdr:to>
      <xdr:col>1</xdr:col>
      <xdr:colOff>466725</xdr:colOff>
      <xdr:row>6</xdr:row>
      <xdr:rowOff>123825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523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3</xdr:row>
      <xdr:rowOff>9525</xdr:rowOff>
    </xdr:from>
    <xdr:to>
      <xdr:col>9</xdr:col>
      <xdr:colOff>104775</xdr:colOff>
      <xdr:row>7</xdr:row>
      <xdr:rowOff>9525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62600" y="4857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75</xdr:row>
      <xdr:rowOff>257175</xdr:rowOff>
    </xdr:from>
    <xdr:to>
      <xdr:col>11</xdr:col>
      <xdr:colOff>457200</xdr:colOff>
      <xdr:row>77</xdr:row>
      <xdr:rowOff>38100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02250"/>
          <a:ext cx="7534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</xdr:row>
      <xdr:rowOff>66675</xdr:rowOff>
    </xdr:from>
    <xdr:to>
      <xdr:col>1</xdr:col>
      <xdr:colOff>523875</xdr:colOff>
      <xdr:row>7</xdr:row>
      <xdr:rowOff>66675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85775" y="5429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3</xdr:row>
      <xdr:rowOff>57150</xdr:rowOff>
    </xdr:from>
    <xdr:to>
      <xdr:col>9</xdr:col>
      <xdr:colOff>38100</xdr:colOff>
      <xdr:row>7</xdr:row>
      <xdr:rowOff>47625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91175" y="5334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238125</xdr:rowOff>
    </xdr:from>
    <xdr:to>
      <xdr:col>11</xdr:col>
      <xdr:colOff>333375</xdr:colOff>
      <xdr:row>77</xdr:row>
      <xdr:rowOff>19050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7983200"/>
          <a:ext cx="7448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95250</xdr:rowOff>
    </xdr:from>
    <xdr:to>
      <xdr:col>1</xdr:col>
      <xdr:colOff>438150</xdr:colOff>
      <xdr:row>7</xdr:row>
      <xdr:rowOff>76200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5715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</xdr:row>
      <xdr:rowOff>19050</xdr:rowOff>
    </xdr:from>
    <xdr:to>
      <xdr:col>8</xdr:col>
      <xdr:colOff>628650</xdr:colOff>
      <xdr:row>7</xdr:row>
      <xdr:rowOff>0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4953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76</xdr:row>
      <xdr:rowOff>57150</xdr:rowOff>
    </xdr:from>
    <xdr:to>
      <xdr:col>11</xdr:col>
      <xdr:colOff>371475</xdr:colOff>
      <xdr:row>77</xdr:row>
      <xdr:rowOff>104775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8097500"/>
          <a:ext cx="7515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</xdr:row>
      <xdr:rowOff>57150</xdr:rowOff>
    </xdr:from>
    <xdr:to>
      <xdr:col>1</xdr:col>
      <xdr:colOff>609600</xdr:colOff>
      <xdr:row>7</xdr:row>
      <xdr:rowOff>19050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53340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3</xdr:row>
      <xdr:rowOff>9525</xdr:rowOff>
    </xdr:from>
    <xdr:to>
      <xdr:col>9</xdr:col>
      <xdr:colOff>114300</xdr:colOff>
      <xdr:row>7</xdr:row>
      <xdr:rowOff>9525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4857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28575</xdr:rowOff>
    </xdr:from>
    <xdr:to>
      <xdr:col>11</xdr:col>
      <xdr:colOff>361950</xdr:colOff>
      <xdr:row>77</xdr:row>
      <xdr:rowOff>76200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068925"/>
          <a:ext cx="7553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57150</xdr:rowOff>
    </xdr:from>
    <xdr:to>
      <xdr:col>1</xdr:col>
      <xdr:colOff>476250</xdr:colOff>
      <xdr:row>7</xdr:row>
      <xdr:rowOff>57150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53340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3</xdr:row>
      <xdr:rowOff>19050</xdr:rowOff>
    </xdr:from>
    <xdr:to>
      <xdr:col>9</xdr:col>
      <xdr:colOff>76200</xdr:colOff>
      <xdr:row>6</xdr:row>
      <xdr:rowOff>123825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29275" y="4953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76</xdr:row>
      <xdr:rowOff>9525</xdr:rowOff>
    </xdr:from>
    <xdr:to>
      <xdr:col>12</xdr:col>
      <xdr:colOff>0</xdr:colOff>
      <xdr:row>77</xdr:row>
      <xdr:rowOff>95250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049875"/>
          <a:ext cx="762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9525</xdr:rowOff>
    </xdr:from>
    <xdr:to>
      <xdr:col>1</xdr:col>
      <xdr:colOff>485775</xdr:colOff>
      <xdr:row>6</xdr:row>
      <xdr:rowOff>133350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857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</xdr:row>
      <xdr:rowOff>47625</xdr:rowOff>
    </xdr:from>
    <xdr:to>
      <xdr:col>9</xdr:col>
      <xdr:colOff>200025</xdr:colOff>
      <xdr:row>7</xdr:row>
      <xdr:rowOff>57150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24525" y="5238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76</xdr:row>
      <xdr:rowOff>57150</xdr:rowOff>
    </xdr:from>
    <xdr:to>
      <xdr:col>11</xdr:col>
      <xdr:colOff>352425</xdr:colOff>
      <xdr:row>77</xdr:row>
      <xdr:rowOff>104775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00"/>
          <a:ext cx="7524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9525</xdr:rowOff>
    </xdr:from>
    <xdr:to>
      <xdr:col>1</xdr:col>
      <xdr:colOff>514350</xdr:colOff>
      <xdr:row>7</xdr:row>
      <xdr:rowOff>19050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857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3</xdr:row>
      <xdr:rowOff>9525</xdr:rowOff>
    </xdr:from>
    <xdr:to>
      <xdr:col>9</xdr:col>
      <xdr:colOff>47625</xdr:colOff>
      <xdr:row>6</xdr:row>
      <xdr:rowOff>123825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91175" y="4857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76</xdr:row>
      <xdr:rowOff>38100</xdr:rowOff>
    </xdr:from>
    <xdr:to>
      <xdr:col>11</xdr:col>
      <xdr:colOff>304800</xdr:colOff>
      <xdr:row>77</xdr:row>
      <xdr:rowOff>161925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078450"/>
          <a:ext cx="7467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9525</xdr:rowOff>
    </xdr:from>
    <xdr:to>
      <xdr:col>1</xdr:col>
      <xdr:colOff>419100</xdr:colOff>
      <xdr:row>7</xdr:row>
      <xdr:rowOff>0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8577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3</xdr:row>
      <xdr:rowOff>19050</xdr:rowOff>
    </xdr:from>
    <xdr:to>
      <xdr:col>9</xdr:col>
      <xdr:colOff>133350</xdr:colOff>
      <xdr:row>7</xdr:row>
      <xdr:rowOff>9525</xdr:rowOff>
    </xdr:to>
    <xdr:pic>
      <xdr:nvPicPr>
        <xdr:cNvPr id="1" name="Picture 3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49530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9525</xdr:rowOff>
    </xdr:from>
    <xdr:to>
      <xdr:col>12</xdr:col>
      <xdr:colOff>19050</xdr:colOff>
      <xdr:row>77</xdr:row>
      <xdr:rowOff>95250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049875"/>
          <a:ext cx="7677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</xdr:row>
      <xdr:rowOff>9525</xdr:rowOff>
    </xdr:from>
    <xdr:to>
      <xdr:col>1</xdr:col>
      <xdr:colOff>447675</xdr:colOff>
      <xdr:row>6</xdr:row>
      <xdr:rowOff>104775</xdr:rowOff>
    </xdr:to>
    <xdr:pic>
      <xdr:nvPicPr>
        <xdr:cNvPr id="3" name="Picture 83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857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view="pageBreakPreview" zoomScaleSheetLayoutView="100" zoomScalePageLayoutView="0" workbookViewId="0" topLeftCell="A1">
      <selection activeCell="C10" sqref="C10:H10"/>
    </sheetView>
  </sheetViews>
  <sheetFormatPr defaultColWidth="11.421875" defaultRowHeight="12.75"/>
  <cols>
    <col min="1" max="1" width="7.00390625" style="4" customWidth="1"/>
    <col min="2" max="2" width="18.421875" style="4" customWidth="1"/>
    <col min="3" max="3" width="8.57421875" style="4" customWidth="1"/>
    <col min="4" max="4" width="9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117"/>
      <c r="D10" s="117"/>
      <c r="E10" s="117"/>
      <c r="F10" s="117"/>
      <c r="G10" s="117"/>
      <c r="H10" s="117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44" t="s">
        <v>15</v>
      </c>
      <c r="B11" s="89"/>
      <c r="C11" s="187"/>
      <c r="D11" s="187"/>
      <c r="E11" s="187"/>
      <c r="F11" s="187"/>
      <c r="G11" s="187"/>
      <c r="H11" s="187"/>
      <c r="J11" s="89"/>
      <c r="K11" s="89"/>
    </row>
    <row r="12" spans="1:11" s="51" customFormat="1" ht="21" customHeight="1">
      <c r="A12" s="44" t="s">
        <v>16</v>
      </c>
      <c r="B12" s="231" t="s">
        <v>148</v>
      </c>
      <c r="C12" s="44" t="s">
        <v>17</v>
      </c>
      <c r="D12" s="228"/>
      <c r="E12" s="44" t="s">
        <v>69</v>
      </c>
      <c r="G12" s="229"/>
      <c r="H12" s="229"/>
      <c r="I12" s="44" t="s">
        <v>70</v>
      </c>
      <c r="J12" s="229"/>
      <c r="K12" s="229"/>
    </row>
    <row r="13" spans="1:10" s="51" customFormat="1" ht="4.5" customHeight="1">
      <c r="A13" s="45"/>
      <c r="C13" s="45"/>
      <c r="D13" s="45"/>
      <c r="E13" s="45"/>
      <c r="G13" s="45"/>
      <c r="H13" s="45"/>
      <c r="I13" s="45"/>
      <c r="J13" s="45"/>
    </row>
    <row r="14" spans="1:10" s="51" customFormat="1" ht="16.5" customHeight="1">
      <c r="A14" s="44" t="s">
        <v>71</v>
      </c>
      <c r="B14" s="230"/>
      <c r="C14" s="230"/>
      <c r="D14" s="230"/>
      <c r="E14" s="230"/>
      <c r="F14" s="230"/>
      <c r="J14" s="46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240" t="s">
        <v>64</v>
      </c>
      <c r="D17" s="241"/>
      <c r="E17" s="241"/>
      <c r="F17" s="241"/>
      <c r="G17" s="241"/>
      <c r="H17" s="241"/>
      <c r="I17" s="241"/>
      <c r="J17" s="242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148"/>
      <c r="D19" s="148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148"/>
      <c r="D20" s="148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6"/>
      <c r="E25" s="76"/>
      <c r="F25" s="76"/>
      <c r="G25" s="73">
        <f>+D25+E25-(D40+F25)</f>
        <v>0</v>
      </c>
      <c r="H25" s="76"/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6"/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118"/>
      <c r="D30" s="119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118"/>
      <c r="D31" s="119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79"/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79"/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79"/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79"/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79"/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79"/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79"/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="41" customFormat="1" ht="9.75" hidden="1">
      <c r="A91" s="40" t="s">
        <v>96</v>
      </c>
    </row>
    <row r="92" s="41" customFormat="1" ht="9.75" hidden="1">
      <c r="A92" s="40" t="s">
        <v>97</v>
      </c>
    </row>
    <row r="93" s="41" customFormat="1" ht="9.75" hidden="1">
      <c r="A93" s="40" t="s">
        <v>98</v>
      </c>
    </row>
    <row r="94" s="41" customFormat="1" ht="9.75" hidden="1">
      <c r="A94" s="40" t="s">
        <v>99</v>
      </c>
    </row>
    <row r="95" s="41" customFormat="1" ht="9.75" hidden="1">
      <c r="A95" s="40" t="s">
        <v>100</v>
      </c>
    </row>
    <row r="96" s="41" customFormat="1" ht="9.75" hidden="1">
      <c r="A96" s="40" t="s">
        <v>101</v>
      </c>
    </row>
    <row r="97" s="41" customFormat="1" ht="9.75" hidden="1">
      <c r="A97" s="40" t="s">
        <v>102</v>
      </c>
    </row>
    <row r="98" s="41" customFormat="1" ht="9.75" hidden="1">
      <c r="A98" s="40" t="s">
        <v>103</v>
      </c>
    </row>
    <row r="99" s="41" customFormat="1" ht="9.75" hidden="1">
      <c r="A99" s="40" t="s">
        <v>104</v>
      </c>
    </row>
    <row r="100" s="41" customFormat="1" ht="9.75" hidden="1">
      <c r="A100" s="40" t="s">
        <v>105</v>
      </c>
    </row>
    <row r="101" s="41" customFormat="1" ht="9.75" hidden="1">
      <c r="A101" s="40" t="s">
        <v>106</v>
      </c>
    </row>
    <row r="102" s="41" customFormat="1" ht="9.75" hidden="1">
      <c r="A102" s="40" t="s">
        <v>107</v>
      </c>
    </row>
    <row r="103" s="41" customFormat="1" ht="9.75" hidden="1">
      <c r="A103" s="40" t="s">
        <v>108</v>
      </c>
    </row>
    <row r="104" s="41" customFormat="1" ht="9.75" hidden="1">
      <c r="A104" s="40" t="s">
        <v>109</v>
      </c>
    </row>
    <row r="105" s="41" customFormat="1" ht="9.75" hidden="1">
      <c r="A105" s="40" t="s">
        <v>110</v>
      </c>
    </row>
    <row r="106" s="41" customFormat="1" ht="9.75" hidden="1">
      <c r="A106" s="40" t="s">
        <v>111</v>
      </c>
    </row>
    <row r="107" s="41" customFormat="1" ht="9.75" hidden="1">
      <c r="A107" s="40" t="s">
        <v>112</v>
      </c>
    </row>
    <row r="108" s="41" customFormat="1" ht="9.75" hidden="1">
      <c r="A108" s="40" t="s">
        <v>113</v>
      </c>
    </row>
    <row r="109" s="41" customFormat="1" ht="9.75" hidden="1">
      <c r="A109" s="40" t="s">
        <v>114</v>
      </c>
    </row>
    <row r="110" s="41" customFormat="1" ht="9.75" hidden="1">
      <c r="A110" s="40" t="s">
        <v>115</v>
      </c>
    </row>
    <row r="111" s="41" customFormat="1" ht="9.75" hidden="1">
      <c r="A111" s="40" t="s">
        <v>116</v>
      </c>
    </row>
  </sheetData>
  <sheetProtection password="CDEE" sheet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M52" name="Rango1_4"/>
    <protectedRange sqref="M60" name="Rango1_5"/>
    <protectedRange sqref="K62:K64 M64" name="Rango1_2_2"/>
    <protectedRange sqref="C11 J12 F11" name="Rango1_1_2"/>
    <protectedRange sqref="G29 J26 J28:J29" name="Rango1_6"/>
  </protectedRanges>
  <mergeCells count="136">
    <mergeCell ref="B14:F14"/>
    <mergeCell ref="A79:B79"/>
    <mergeCell ref="B45:C45"/>
    <mergeCell ref="B44:C44"/>
    <mergeCell ref="O25:O26"/>
    <mergeCell ref="P25:P26"/>
    <mergeCell ref="Q25:Q26"/>
    <mergeCell ref="O23:Q23"/>
    <mergeCell ref="C90:F90"/>
    <mergeCell ref="A84:B84"/>
    <mergeCell ref="B89:H89"/>
    <mergeCell ref="A80:L83"/>
    <mergeCell ref="G84:H84"/>
    <mergeCell ref="A85:B85"/>
    <mergeCell ref="A88:C88"/>
    <mergeCell ref="A90:B90"/>
    <mergeCell ref="C85:H85"/>
    <mergeCell ref="D88:H88"/>
    <mergeCell ref="B74:D74"/>
    <mergeCell ref="G72:H72"/>
    <mergeCell ref="I72:J72"/>
    <mergeCell ref="B75:D75"/>
    <mergeCell ref="C84:F84"/>
    <mergeCell ref="I84:L84"/>
    <mergeCell ref="K73:K74"/>
    <mergeCell ref="L73:L74"/>
    <mergeCell ref="B72:D72"/>
    <mergeCell ref="B73:D73"/>
    <mergeCell ref="G71:L71"/>
    <mergeCell ref="B66:D66"/>
    <mergeCell ref="B67:D67"/>
    <mergeCell ref="B68:D68"/>
    <mergeCell ref="I67:J67"/>
    <mergeCell ref="A71:E71"/>
    <mergeCell ref="H66:J66"/>
    <mergeCell ref="A63:D63"/>
    <mergeCell ref="B64:D64"/>
    <mergeCell ref="B65:D65"/>
    <mergeCell ref="G60:M60"/>
    <mergeCell ref="L61:M61"/>
    <mergeCell ref="L62:M62"/>
    <mergeCell ref="L63:M63"/>
    <mergeCell ref="L55:M55"/>
    <mergeCell ref="H56:M56"/>
    <mergeCell ref="A69:D69"/>
    <mergeCell ref="C11:H11"/>
    <mergeCell ref="L57:M57"/>
    <mergeCell ref="L58:M58"/>
    <mergeCell ref="L59:M59"/>
    <mergeCell ref="I68:J68"/>
    <mergeCell ref="J12:K12"/>
    <mergeCell ref="G12:H12"/>
    <mergeCell ref="H50:K50"/>
    <mergeCell ref="L50:M50"/>
    <mergeCell ref="G52:M52"/>
    <mergeCell ref="L53:M53"/>
    <mergeCell ref="A52:B52"/>
    <mergeCell ref="L54:M54"/>
    <mergeCell ref="H47:I47"/>
    <mergeCell ref="L47:M47"/>
    <mergeCell ref="A47:E47"/>
    <mergeCell ref="G48:M48"/>
    <mergeCell ref="H49:K49"/>
    <mergeCell ref="L49:M49"/>
    <mergeCell ref="H45:I45"/>
    <mergeCell ref="L45:M45"/>
    <mergeCell ref="H46:I46"/>
    <mergeCell ref="L46:M46"/>
    <mergeCell ref="L43:M43"/>
    <mergeCell ref="B42:C42"/>
    <mergeCell ref="G44:I44"/>
    <mergeCell ref="L44:M44"/>
    <mergeCell ref="L40:M40"/>
    <mergeCell ref="B38:C38"/>
    <mergeCell ref="L41:M41"/>
    <mergeCell ref="A39:E39"/>
    <mergeCell ref="L42:M42"/>
    <mergeCell ref="B41:C41"/>
    <mergeCell ref="B43:C43"/>
    <mergeCell ref="B35:C35"/>
    <mergeCell ref="H35:I35"/>
    <mergeCell ref="B36:C36"/>
    <mergeCell ref="H38:I38"/>
    <mergeCell ref="B37:C37"/>
    <mergeCell ref="G40:H40"/>
    <mergeCell ref="B40:C40"/>
    <mergeCell ref="G36:G37"/>
    <mergeCell ref="H36:H37"/>
    <mergeCell ref="G39:I39"/>
    <mergeCell ref="A34:C34"/>
    <mergeCell ref="H34:I34"/>
    <mergeCell ref="G33:I33"/>
    <mergeCell ref="C19:D19"/>
    <mergeCell ref="C20:D20"/>
    <mergeCell ref="I31:J31"/>
    <mergeCell ref="A29:B29"/>
    <mergeCell ref="B25:C25"/>
    <mergeCell ref="E21:F21"/>
    <mergeCell ref="G21:H21"/>
    <mergeCell ref="O33:P33"/>
    <mergeCell ref="B26:C26"/>
    <mergeCell ref="H26:K26"/>
    <mergeCell ref="C29:D29"/>
    <mergeCell ref="E29:F29"/>
    <mergeCell ref="G29:H29"/>
    <mergeCell ref="I29:J29"/>
    <mergeCell ref="I30:J30"/>
    <mergeCell ref="A33:E33"/>
    <mergeCell ref="C30:D30"/>
    <mergeCell ref="A23:C24"/>
    <mergeCell ref="D23:G23"/>
    <mergeCell ref="H23:K23"/>
    <mergeCell ref="C21:D21"/>
    <mergeCell ref="E19:F19"/>
    <mergeCell ref="G19:H19"/>
    <mergeCell ref="E20:F20"/>
    <mergeCell ref="G20:H20"/>
    <mergeCell ref="C31:D31"/>
    <mergeCell ref="E30:F30"/>
    <mergeCell ref="G30:H30"/>
    <mergeCell ref="E31:F31"/>
    <mergeCell ref="G31:H31"/>
    <mergeCell ref="A17:A18"/>
    <mergeCell ref="B17:B18"/>
    <mergeCell ref="E18:F18"/>
    <mergeCell ref="G18:H18"/>
    <mergeCell ref="C18:D18"/>
    <mergeCell ref="C17:J17"/>
    <mergeCell ref="G1:L1"/>
    <mergeCell ref="A2:C2"/>
    <mergeCell ref="G2:L2"/>
    <mergeCell ref="A3:C3"/>
    <mergeCell ref="G3:L3"/>
    <mergeCell ref="B9:J9"/>
    <mergeCell ref="A10:B10"/>
    <mergeCell ref="C10:H10"/>
  </mergeCells>
  <conditionalFormatting sqref="L54:M55 L62:M63 S33:T33 W33:X33 J19:J20 J25:K25 L57:M59 F25:G26 F28:G28 I30:J31">
    <cfRule type="cellIs" priority="15" dxfId="2" operator="lessThan" stopIfTrue="1">
      <formula>0</formula>
    </cfRule>
  </conditionalFormatting>
  <conditionalFormatting sqref="C20">
    <cfRule type="cellIs" priority="3" dxfId="1" operator="lessThan" stopIfTrue="1">
      <formula>($H$25+$C$31)</formula>
    </cfRule>
  </conditionalFormatting>
  <conditionalFormatting sqref="C19">
    <cfRule type="cellIs" priority="2" dxfId="0" operator="lessThan" stopIfTrue="1">
      <formula>($D$27+$C$30)</formula>
    </cfRule>
  </conditionalFormatting>
  <dataValidations count="8">
    <dataValidation type="whole" allowBlank="1" showInputMessage="1" showErrorMessage="1" error="Solo introduzca números" sqref="J20 D26:G28 L62:M63 L54:M55 D25:K25 D35:E38 Q33:X33 L57:M59">
      <formula1>0</formula1>
      <formula2>99999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allowBlank="1" sqref="B12"/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type="list" allowBlank="1" showInputMessage="1" showErrorMessage="1" sqref="C11:H11">
      <formula1>"AHUACHAPAN, SANTA ANA, SONSONATE,LA LIBERTAD, CHALATENANGO, SAN SALVADOR, CABAÑAS, CUSCATLAN, LA PAZ, SAN VICENTE, USULUTAN, SAN MIGUEL, MORAZAN, LA UNION"</formula1>
    </dataValidation>
    <dataValidation type="list" allowBlank="1" showInputMessage="1" showErrorMessage="1" prompt="Seleccione su Sede Judicial de la lista" sqref="C10:H10">
      <formula1>$A$91:$A$110</formula1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1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157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+Septiembre!J19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+Septiembre!J20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+Septiembre!G25</f>
        <v>0</v>
      </c>
      <c r="E25" s="76"/>
      <c r="F25" s="76"/>
      <c r="G25" s="73">
        <f>+D25+E25-(D40+F25)</f>
        <v>0</v>
      </c>
      <c r="H25" s="72">
        <f>+Septiembre!K25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+Septiembre!G26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+Septiembre!I30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+Septiembre!I31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+Septiembre!L54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+Septiembre!L55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+Septiembre!L57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+Septiembre!L58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+Septiembre!L59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+Septiembre!L62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+Septiembre!L63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="41" customFormat="1" ht="9.75" hidden="1">
      <c r="A91" s="40" t="s">
        <v>96</v>
      </c>
    </row>
    <row r="92" s="41" customFormat="1" ht="9.75" hidden="1">
      <c r="A92" s="40" t="s">
        <v>97</v>
      </c>
    </row>
    <row r="93" s="41" customFormat="1" ht="9.75" hidden="1">
      <c r="A93" s="40" t="s">
        <v>98</v>
      </c>
    </row>
    <row r="94" s="41" customFormat="1" ht="9.75" hidden="1">
      <c r="A94" s="40" t="s">
        <v>99</v>
      </c>
    </row>
    <row r="95" s="41" customFormat="1" ht="9.75" hidden="1">
      <c r="A95" s="40" t="s">
        <v>100</v>
      </c>
    </row>
    <row r="96" s="41" customFormat="1" ht="9.75" hidden="1">
      <c r="A96" s="40" t="s">
        <v>101</v>
      </c>
    </row>
    <row r="97" s="41" customFormat="1" ht="9.75" hidden="1">
      <c r="A97" s="40" t="s">
        <v>102</v>
      </c>
    </row>
    <row r="98" s="41" customFormat="1" ht="9.75" hidden="1">
      <c r="A98" s="40" t="s">
        <v>103</v>
      </c>
    </row>
    <row r="99" s="41" customFormat="1" ht="9.75" hidden="1">
      <c r="A99" s="40" t="s">
        <v>104</v>
      </c>
    </row>
    <row r="100" s="41" customFormat="1" ht="9.75" hidden="1">
      <c r="A100" s="40" t="s">
        <v>105</v>
      </c>
    </row>
    <row r="101" s="41" customFormat="1" ht="9.75" hidden="1">
      <c r="A101" s="40" t="s">
        <v>106</v>
      </c>
    </row>
    <row r="102" s="41" customFormat="1" ht="9.75" hidden="1">
      <c r="A102" s="40" t="s">
        <v>107</v>
      </c>
    </row>
    <row r="103" s="41" customFormat="1" ht="9.75" hidden="1">
      <c r="A103" s="40" t="s">
        <v>108</v>
      </c>
    </row>
    <row r="104" s="41" customFormat="1" ht="9.75" hidden="1">
      <c r="A104" s="40" t="s">
        <v>109</v>
      </c>
    </row>
    <row r="105" s="41" customFormat="1" ht="9.75" hidden="1">
      <c r="A105" s="40" t="s">
        <v>110</v>
      </c>
    </row>
    <row r="106" s="41" customFormat="1" ht="9.75" hidden="1">
      <c r="A106" s="40" t="s">
        <v>111</v>
      </c>
    </row>
    <row r="107" s="41" customFormat="1" ht="9.75" hidden="1">
      <c r="A107" s="40" t="s">
        <v>112</v>
      </c>
    </row>
    <row r="108" s="41" customFormat="1" ht="9.75" hidden="1">
      <c r="A108" s="40" t="s">
        <v>113</v>
      </c>
    </row>
    <row r="109" s="41" customFormat="1" ht="9.75" hidden="1">
      <c r="A109" s="40" t="s">
        <v>114</v>
      </c>
    </row>
    <row r="110" s="41" customFormat="1" ht="9.75" hidden="1">
      <c r="A110" s="40" t="s">
        <v>115</v>
      </c>
    </row>
    <row r="111" s="41" customFormat="1" ht="9.75" hidden="1">
      <c r="A111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2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158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+Octubre!J19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+Octubre!J20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+Octubre!G25</f>
        <v>0</v>
      </c>
      <c r="E25" s="76"/>
      <c r="F25" s="76"/>
      <c r="G25" s="73">
        <f>+D25+E25-(D40+F25)</f>
        <v>0</v>
      </c>
      <c r="H25" s="72">
        <f>+Octubre!K25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+Octubre!G26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+Octubre!I30</f>
        <v>0</v>
      </c>
      <c r="D30" s="227"/>
      <c r="E30" s="118"/>
      <c r="F30" s="119"/>
      <c r="G30" s="118"/>
      <c r="H30" s="119"/>
      <c r="I30" s="141">
        <f>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+Octubre!I31</f>
        <v>0</v>
      </c>
      <c r="D31" s="227"/>
      <c r="E31" s="118"/>
      <c r="F31" s="119"/>
      <c r="G31" s="118"/>
      <c r="H31" s="119"/>
      <c r="I31" s="141">
        <f>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+Octubre!L54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+Octubre!L55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+Octubre!L57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+Octubre!L58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+Octubre!L59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+Octubre!L62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+Octubre!L63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="41" customFormat="1" ht="9.75" hidden="1">
      <c r="A92" s="40" t="s">
        <v>96</v>
      </c>
    </row>
    <row r="93" s="41" customFormat="1" ht="9.75" hidden="1">
      <c r="A93" s="40" t="s">
        <v>97</v>
      </c>
    </row>
    <row r="94" s="41" customFormat="1" ht="9.75" hidden="1">
      <c r="A94" s="40" t="s">
        <v>98</v>
      </c>
    </row>
    <row r="95" s="41" customFormat="1" ht="9.75" hidden="1">
      <c r="A95" s="40" t="s">
        <v>99</v>
      </c>
    </row>
    <row r="96" s="41" customFormat="1" ht="9.75" hidden="1">
      <c r="A96" s="40" t="s">
        <v>100</v>
      </c>
    </row>
    <row r="97" s="41" customFormat="1" ht="9.75" hidden="1">
      <c r="A97" s="40" t="s">
        <v>101</v>
      </c>
    </row>
    <row r="98" s="41" customFormat="1" ht="9.75" hidden="1">
      <c r="A98" s="40" t="s">
        <v>102</v>
      </c>
    </row>
    <row r="99" s="41" customFormat="1" ht="9.75" hidden="1">
      <c r="A99" s="40" t="s">
        <v>103</v>
      </c>
    </row>
    <row r="100" s="41" customFormat="1" ht="9.75" hidden="1">
      <c r="A100" s="40" t="s">
        <v>104</v>
      </c>
    </row>
    <row r="101" s="41" customFormat="1" ht="9.75" hidden="1">
      <c r="A101" s="40" t="s">
        <v>105</v>
      </c>
    </row>
    <row r="102" s="41" customFormat="1" ht="9.75" hidden="1">
      <c r="A102" s="40" t="s">
        <v>106</v>
      </c>
    </row>
    <row r="103" s="41" customFormat="1" ht="9.75" hidden="1">
      <c r="A103" s="40" t="s">
        <v>107</v>
      </c>
    </row>
    <row r="104" s="41" customFormat="1" ht="9.75" hidden="1">
      <c r="A104" s="40" t="s">
        <v>108</v>
      </c>
    </row>
    <row r="105" s="41" customFormat="1" ht="9.75" hidden="1">
      <c r="A105" s="40" t="s">
        <v>109</v>
      </c>
    </row>
    <row r="106" s="41" customFormat="1" ht="9.75" hidden="1">
      <c r="A106" s="40" t="s">
        <v>110</v>
      </c>
    </row>
    <row r="107" s="41" customFormat="1" ht="9.75" hidden="1">
      <c r="A107" s="40" t="s">
        <v>111</v>
      </c>
    </row>
    <row r="108" s="41" customFormat="1" ht="9.75" hidden="1">
      <c r="A108" s="40" t="s">
        <v>112</v>
      </c>
    </row>
    <row r="109" s="41" customFormat="1" ht="9.75" hidden="1">
      <c r="A109" s="40" t="s">
        <v>113</v>
      </c>
    </row>
    <row r="110" s="41" customFormat="1" ht="9.75" hidden="1">
      <c r="A110" s="40" t="s">
        <v>114</v>
      </c>
    </row>
    <row r="111" s="41" customFormat="1" ht="9.75" hidden="1">
      <c r="A111" s="40" t="s">
        <v>115</v>
      </c>
    </row>
    <row r="112" s="41" customFormat="1" ht="9.75" hidden="1">
      <c r="A112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2"/>
  <sheetViews>
    <sheetView view="pageBreakPreview" zoomScaleSheetLayoutView="10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159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+Noviembre!J19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+Noviembre!J20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+Noviembre!G25</f>
        <v>0</v>
      </c>
      <c r="E25" s="76"/>
      <c r="F25" s="76"/>
      <c r="G25" s="73">
        <f>+D25+E25-(D40+F25)</f>
        <v>0</v>
      </c>
      <c r="H25" s="72">
        <f>+Noviembre!K25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+Noviembre!G26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+Noviembre!I30</f>
        <v>0</v>
      </c>
      <c r="D30" s="227"/>
      <c r="E30" s="118"/>
      <c r="F30" s="119"/>
      <c r="G30" s="118"/>
      <c r="H30" s="119"/>
      <c r="I30" s="141">
        <f>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+Noviembre!I31</f>
        <v>0</v>
      </c>
      <c r="D31" s="227"/>
      <c r="E31" s="118"/>
      <c r="F31" s="119"/>
      <c r="G31" s="118"/>
      <c r="H31" s="119"/>
      <c r="I31" s="141">
        <f>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+Noviembre!L54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+Noviembre!L55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+Noviembre!L57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+Noviembre!L58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+Noviembre!L59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+Noviembre!L62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+Noviembre!L63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="41" customFormat="1" ht="9.75" hidden="1">
      <c r="A92" s="40" t="s">
        <v>96</v>
      </c>
    </row>
    <row r="93" s="41" customFormat="1" ht="9.75" hidden="1">
      <c r="A93" s="40" t="s">
        <v>97</v>
      </c>
    </row>
    <row r="94" s="41" customFormat="1" ht="9.75" hidden="1">
      <c r="A94" s="40" t="s">
        <v>98</v>
      </c>
    </row>
    <row r="95" s="41" customFormat="1" ht="9.75" hidden="1">
      <c r="A95" s="40" t="s">
        <v>99</v>
      </c>
    </row>
    <row r="96" s="41" customFormat="1" ht="9.75" hidden="1">
      <c r="A96" s="40" t="s">
        <v>100</v>
      </c>
    </row>
    <row r="97" s="41" customFormat="1" ht="9.75" hidden="1">
      <c r="A97" s="40" t="s">
        <v>101</v>
      </c>
    </row>
    <row r="98" s="41" customFormat="1" ht="9.75" hidden="1">
      <c r="A98" s="40" t="s">
        <v>102</v>
      </c>
    </row>
    <row r="99" s="41" customFormat="1" ht="9.75" hidden="1">
      <c r="A99" s="40" t="s">
        <v>103</v>
      </c>
    </row>
    <row r="100" s="41" customFormat="1" ht="9.75" hidden="1">
      <c r="A100" s="40" t="s">
        <v>104</v>
      </c>
    </row>
    <row r="101" s="41" customFormat="1" ht="9.75" hidden="1">
      <c r="A101" s="40" t="s">
        <v>105</v>
      </c>
    </row>
    <row r="102" s="41" customFormat="1" ht="9.75" hidden="1">
      <c r="A102" s="40" t="s">
        <v>106</v>
      </c>
    </row>
    <row r="103" s="41" customFormat="1" ht="9.75" hidden="1">
      <c r="A103" s="40" t="s">
        <v>107</v>
      </c>
    </row>
    <row r="104" s="41" customFormat="1" ht="9.75" hidden="1">
      <c r="A104" s="40" t="s">
        <v>108</v>
      </c>
    </row>
    <row r="105" s="41" customFormat="1" ht="9.75" hidden="1">
      <c r="A105" s="40" t="s">
        <v>109</v>
      </c>
    </row>
    <row r="106" s="41" customFormat="1" ht="9.75" hidden="1">
      <c r="A106" s="40" t="s">
        <v>110</v>
      </c>
    </row>
    <row r="107" s="41" customFormat="1" ht="9.75" hidden="1">
      <c r="A107" s="40" t="s">
        <v>111</v>
      </c>
    </row>
    <row r="108" s="41" customFormat="1" ht="9.75" hidden="1">
      <c r="A108" s="40" t="s">
        <v>112</v>
      </c>
    </row>
    <row r="109" s="41" customFormat="1" ht="9.75" hidden="1">
      <c r="A109" s="40" t="s">
        <v>113</v>
      </c>
    </row>
    <row r="110" s="41" customFormat="1" ht="9.75" hidden="1">
      <c r="A110" s="40" t="s">
        <v>114</v>
      </c>
    </row>
    <row r="111" s="41" customFormat="1" ht="9.75" hidden="1">
      <c r="A111" s="40" t="s">
        <v>115</v>
      </c>
    </row>
    <row r="112" s="41" customFormat="1" ht="9.75" hidden="1">
      <c r="A112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9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allowBlank="1" prompt="Seleccione su Sede Judicial de la lista" sqref="C10:H11"/>
    <dataValidation type="custom" allowBlank="1" showInputMessage="1" showErrorMessage="1" error="No debe introducir datos en la casilla" sqref="H26:H28">
      <formula1>IF(H26&lt;&gt;" "," ","No introduzca datos")</formula1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allowBlank="1" sqref="B12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view="pageBreakPreview" zoomScaleSheetLayoutView="100" zoomScalePageLayoutView="0" workbookViewId="0" topLeftCell="A1">
      <selection activeCell="L12" sqref="L12"/>
    </sheetView>
  </sheetViews>
  <sheetFormatPr defaultColWidth="11.421875" defaultRowHeight="12.75"/>
  <cols>
    <col min="1" max="1" width="7.28125" style="4" customWidth="1"/>
    <col min="2" max="2" width="18.421875" style="4" customWidth="1"/>
    <col min="3" max="3" width="8.421875" style="4" customWidth="1"/>
    <col min="4" max="4" width="8.574218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149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+Enero!J19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+Enero!J20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+Enero!G25</f>
        <v>0</v>
      </c>
      <c r="E25" s="76"/>
      <c r="F25" s="76"/>
      <c r="G25" s="73">
        <f>+D25+E25-(D40+F25)</f>
        <v>0</v>
      </c>
      <c r="H25" s="72">
        <f>+Enero!K25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+Enero!G26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+Enero!I30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+Enero!I31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+Enero!L54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+Enero!L55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+Enero!L57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+Enero!L58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+Enero!L59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+Enero!L62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+Enero!L63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18.7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="41" customFormat="1" ht="9.75" hidden="1">
      <c r="A91" s="40" t="s">
        <v>96</v>
      </c>
    </row>
    <row r="92" s="41" customFormat="1" ht="9.75" hidden="1">
      <c r="A92" s="40" t="s">
        <v>97</v>
      </c>
    </row>
    <row r="93" s="41" customFormat="1" ht="9.75" hidden="1">
      <c r="A93" s="40" t="s">
        <v>98</v>
      </c>
    </row>
    <row r="94" s="41" customFormat="1" ht="9.75" hidden="1">
      <c r="A94" s="40" t="s">
        <v>99</v>
      </c>
    </row>
    <row r="95" s="41" customFormat="1" ht="9.75" hidden="1">
      <c r="A95" s="40" t="s">
        <v>100</v>
      </c>
    </row>
    <row r="96" s="41" customFormat="1" ht="9.75" hidden="1">
      <c r="A96" s="40" t="s">
        <v>101</v>
      </c>
    </row>
    <row r="97" s="41" customFormat="1" ht="9.75" hidden="1">
      <c r="A97" s="40" t="s">
        <v>102</v>
      </c>
    </row>
    <row r="98" s="41" customFormat="1" ht="9.75" hidden="1">
      <c r="A98" s="40" t="s">
        <v>103</v>
      </c>
    </row>
    <row r="99" s="41" customFormat="1" ht="9.75" hidden="1">
      <c r="A99" s="40" t="s">
        <v>104</v>
      </c>
    </row>
    <row r="100" s="41" customFormat="1" ht="9.75" hidden="1">
      <c r="A100" s="40" t="s">
        <v>105</v>
      </c>
    </row>
    <row r="101" s="41" customFormat="1" ht="9.75" hidden="1">
      <c r="A101" s="40" t="s">
        <v>106</v>
      </c>
    </row>
    <row r="102" s="41" customFormat="1" ht="9.75" hidden="1">
      <c r="A102" s="40" t="s">
        <v>107</v>
      </c>
    </row>
    <row r="103" s="41" customFormat="1" ht="9.75" hidden="1">
      <c r="A103" s="40" t="s">
        <v>108</v>
      </c>
    </row>
    <row r="104" s="41" customFormat="1" ht="9.75" hidden="1">
      <c r="A104" s="40" t="s">
        <v>109</v>
      </c>
    </row>
    <row r="105" s="41" customFormat="1" ht="9.75" hidden="1">
      <c r="A105" s="40" t="s">
        <v>110</v>
      </c>
    </row>
    <row r="106" s="41" customFormat="1" ht="9.75" hidden="1">
      <c r="A106" s="40" t="s">
        <v>111</v>
      </c>
    </row>
    <row r="107" s="41" customFormat="1" ht="9.75" hidden="1">
      <c r="A107" s="40" t="s">
        <v>112</v>
      </c>
    </row>
    <row r="108" s="41" customFormat="1" ht="9.75" hidden="1">
      <c r="A108" s="40" t="s">
        <v>113</v>
      </c>
    </row>
    <row r="109" s="41" customFormat="1" ht="9.75" hidden="1">
      <c r="A109" s="40" t="s">
        <v>114</v>
      </c>
    </row>
    <row r="110" s="41" customFormat="1" ht="9.75" hidden="1">
      <c r="A110" s="40" t="s">
        <v>115</v>
      </c>
    </row>
    <row r="111" s="41" customFormat="1" ht="9.75" hidden="1">
      <c r="A111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M52" name="Rango1_4"/>
    <protectedRange sqref="M60" name="Rango1_5"/>
    <protectedRange sqref="K62:K64 M64" name="Rango1_2_2"/>
    <protectedRange sqref="G29 J26 J28:J29" name="Rango1_6"/>
    <protectedRange sqref="J12" name="Rango1_1_2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6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error="Solo introduzca números" sqref="J20 L57:M59 Q33:X33 D35:E38 D25:K25 L54:M55 L62:M63 D26:G28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3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150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+Febrero!J19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+Febrero!J20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+Febrero!G25</f>
        <v>0</v>
      </c>
      <c r="E25" s="76"/>
      <c r="F25" s="76"/>
      <c r="G25" s="73">
        <f>+D25+E25-(D40+F25)</f>
        <v>0</v>
      </c>
      <c r="H25" s="72">
        <f>+Febrero!K25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+Febrero!G26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+Febrero!I30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+Febrero!I31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+Febrero!L54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+Febrero!L55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+Febrero!L57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+Febrero!L58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+Febrero!L59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+Febrero!L62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+Febrero!L63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pans="1:5" ht="8.25">
      <c r="A92" s="6"/>
      <c r="B92" s="6"/>
      <c r="C92" s="6"/>
      <c r="D92" s="6"/>
      <c r="E92" s="6"/>
    </row>
    <row r="93" s="41" customFormat="1" ht="9.75" hidden="1">
      <c r="A93" s="40" t="s">
        <v>96</v>
      </c>
    </row>
    <row r="94" s="41" customFormat="1" ht="9.75" hidden="1">
      <c r="A94" s="40" t="s">
        <v>97</v>
      </c>
    </row>
    <row r="95" s="41" customFormat="1" ht="9.75" hidden="1">
      <c r="A95" s="40" t="s">
        <v>98</v>
      </c>
    </row>
    <row r="96" s="41" customFormat="1" ht="9.75" hidden="1">
      <c r="A96" s="40" t="s">
        <v>99</v>
      </c>
    </row>
    <row r="97" s="41" customFormat="1" ht="9.75" hidden="1">
      <c r="A97" s="40" t="s">
        <v>100</v>
      </c>
    </row>
    <row r="98" s="41" customFormat="1" ht="9.75" hidden="1">
      <c r="A98" s="40" t="s">
        <v>101</v>
      </c>
    </row>
    <row r="99" s="41" customFormat="1" ht="9.75" hidden="1">
      <c r="A99" s="40" t="s">
        <v>102</v>
      </c>
    </row>
    <row r="100" s="41" customFormat="1" ht="9.75" hidden="1">
      <c r="A100" s="40" t="s">
        <v>103</v>
      </c>
    </row>
    <row r="101" s="41" customFormat="1" ht="9.75" hidden="1">
      <c r="A101" s="40" t="s">
        <v>104</v>
      </c>
    </row>
    <row r="102" s="41" customFormat="1" ht="9.75" hidden="1">
      <c r="A102" s="40" t="s">
        <v>105</v>
      </c>
    </row>
    <row r="103" s="41" customFormat="1" ht="9.75" hidden="1">
      <c r="A103" s="40" t="s">
        <v>106</v>
      </c>
    </row>
    <row r="104" s="41" customFormat="1" ht="9.75" hidden="1">
      <c r="A104" s="40" t="s">
        <v>107</v>
      </c>
    </row>
    <row r="105" s="41" customFormat="1" ht="9.75" hidden="1">
      <c r="A105" s="40" t="s">
        <v>108</v>
      </c>
    </row>
    <row r="106" s="41" customFormat="1" ht="9.75" hidden="1">
      <c r="A106" s="40" t="s">
        <v>109</v>
      </c>
    </row>
    <row r="107" s="41" customFormat="1" ht="9.75" hidden="1">
      <c r="A107" s="40" t="s">
        <v>110</v>
      </c>
    </row>
    <row r="108" s="41" customFormat="1" ht="9.75" hidden="1">
      <c r="A108" s="40" t="s">
        <v>111</v>
      </c>
    </row>
    <row r="109" s="41" customFormat="1" ht="9.75" hidden="1">
      <c r="A109" s="40" t="s">
        <v>112</v>
      </c>
    </row>
    <row r="110" s="41" customFormat="1" ht="9.75" hidden="1">
      <c r="A110" s="40" t="s">
        <v>113</v>
      </c>
    </row>
    <row r="111" s="41" customFormat="1" ht="9.75" hidden="1">
      <c r="A111" s="40" t="s">
        <v>114</v>
      </c>
    </row>
    <row r="112" s="41" customFormat="1" ht="9.75" hidden="1">
      <c r="A112" s="40" t="s">
        <v>115</v>
      </c>
    </row>
    <row r="113" s="41" customFormat="1" ht="9.75" hidden="1">
      <c r="A113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3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151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+Marzo!J19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+Marzo!J20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+Marzo!G25</f>
        <v>0</v>
      </c>
      <c r="E25" s="76"/>
      <c r="F25" s="76"/>
      <c r="G25" s="73">
        <f>+D25+E25-(D40+F25)</f>
        <v>0</v>
      </c>
      <c r="H25" s="72">
        <f>+Marzo!K25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+Marzo!G26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+Marzo!I30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+Marzo!I31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+Marzo!L54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+Marzo!L55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+Marzo!L57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+Marzo!L58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+Marzo!L59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+Marzo!L62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+Marzo!L63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pans="1:5" ht="8.25">
      <c r="A92" s="6"/>
      <c r="B92" s="6"/>
      <c r="C92" s="6"/>
      <c r="D92" s="6"/>
      <c r="E92" s="6"/>
    </row>
    <row r="93" s="41" customFormat="1" ht="9.75" hidden="1">
      <c r="A93" s="40" t="s">
        <v>96</v>
      </c>
    </row>
    <row r="94" s="41" customFormat="1" ht="9.75" hidden="1">
      <c r="A94" s="40" t="s">
        <v>97</v>
      </c>
    </row>
    <row r="95" s="41" customFormat="1" ht="9.75" hidden="1">
      <c r="A95" s="40" t="s">
        <v>98</v>
      </c>
    </row>
    <row r="96" s="41" customFormat="1" ht="9.75" hidden="1">
      <c r="A96" s="40" t="s">
        <v>99</v>
      </c>
    </row>
    <row r="97" s="41" customFormat="1" ht="9.75" hidden="1">
      <c r="A97" s="40" t="s">
        <v>100</v>
      </c>
    </row>
    <row r="98" s="41" customFormat="1" ht="9.75" hidden="1">
      <c r="A98" s="40" t="s">
        <v>101</v>
      </c>
    </row>
    <row r="99" s="41" customFormat="1" ht="9.75" hidden="1">
      <c r="A99" s="40" t="s">
        <v>102</v>
      </c>
    </row>
    <row r="100" s="41" customFormat="1" ht="9.75" hidden="1">
      <c r="A100" s="40" t="s">
        <v>103</v>
      </c>
    </row>
    <row r="101" s="41" customFormat="1" ht="9.75" hidden="1">
      <c r="A101" s="40" t="s">
        <v>104</v>
      </c>
    </row>
    <row r="102" s="41" customFormat="1" ht="9.75" hidden="1">
      <c r="A102" s="40" t="s">
        <v>105</v>
      </c>
    </row>
    <row r="103" s="41" customFormat="1" ht="9.75" hidden="1">
      <c r="A103" s="40" t="s">
        <v>106</v>
      </c>
    </row>
    <row r="104" s="41" customFormat="1" ht="9.75" hidden="1">
      <c r="A104" s="40" t="s">
        <v>107</v>
      </c>
    </row>
    <row r="105" s="41" customFormat="1" ht="9.75" hidden="1">
      <c r="A105" s="40" t="s">
        <v>108</v>
      </c>
    </row>
    <row r="106" s="41" customFormat="1" ht="9.75" hidden="1">
      <c r="A106" s="40" t="s">
        <v>109</v>
      </c>
    </row>
    <row r="107" s="41" customFormat="1" ht="9.75" hidden="1">
      <c r="A107" s="40" t="s">
        <v>110</v>
      </c>
    </row>
    <row r="108" s="41" customFormat="1" ht="9.75" hidden="1">
      <c r="A108" s="40" t="s">
        <v>111</v>
      </c>
    </row>
    <row r="109" s="41" customFormat="1" ht="9.75" hidden="1">
      <c r="A109" s="40" t="s">
        <v>112</v>
      </c>
    </row>
    <row r="110" s="41" customFormat="1" ht="9.75" hidden="1">
      <c r="A110" s="40" t="s">
        <v>113</v>
      </c>
    </row>
    <row r="111" s="41" customFormat="1" ht="9.75" hidden="1">
      <c r="A111" s="40" t="s">
        <v>114</v>
      </c>
    </row>
    <row r="112" s="41" customFormat="1" ht="9.75" hidden="1">
      <c r="A112" s="40" t="s">
        <v>115</v>
      </c>
    </row>
    <row r="113" s="41" customFormat="1" ht="9.75" hidden="1">
      <c r="A113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2"/>
  <sheetViews>
    <sheetView view="pageBreakPreview" zoomScaleSheetLayoutView="100" zoomScalePageLayoutView="0" workbookViewId="0" topLeftCell="A1">
      <selection activeCell="E20" sqref="E20:F20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152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+Abril!J19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+Abril!J20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+Abril!G25</f>
        <v>0</v>
      </c>
      <c r="E25" s="76"/>
      <c r="F25" s="76"/>
      <c r="G25" s="73">
        <f>+D25+E25-(D40+F25)</f>
        <v>0</v>
      </c>
      <c r="H25" s="72">
        <f>+Abril!K25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+Abril!G26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+Abril!I30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+Abril!I31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+Abril!L54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+Abril!L55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+Abril!L57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+Abril!L58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+Abril!L59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+Abril!L62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+Abril!L63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="41" customFormat="1" ht="9.75" hidden="1">
      <c r="A92" s="40" t="s">
        <v>96</v>
      </c>
    </row>
    <row r="93" s="41" customFormat="1" ht="9.75" hidden="1">
      <c r="A93" s="40" t="s">
        <v>97</v>
      </c>
    </row>
    <row r="94" s="41" customFormat="1" ht="9.75" hidden="1">
      <c r="A94" s="40" t="s">
        <v>98</v>
      </c>
    </row>
    <row r="95" s="41" customFormat="1" ht="9.75" hidden="1">
      <c r="A95" s="40" t="s">
        <v>99</v>
      </c>
    </row>
    <row r="96" s="41" customFormat="1" ht="9.75" hidden="1">
      <c r="A96" s="40" t="s">
        <v>100</v>
      </c>
    </row>
    <row r="97" s="41" customFormat="1" ht="9.75" hidden="1">
      <c r="A97" s="40" t="s">
        <v>101</v>
      </c>
    </row>
    <row r="98" s="41" customFormat="1" ht="9.75" hidden="1">
      <c r="A98" s="40" t="s">
        <v>102</v>
      </c>
    </row>
    <row r="99" s="41" customFormat="1" ht="9.75" hidden="1">
      <c r="A99" s="40" t="s">
        <v>103</v>
      </c>
    </row>
    <row r="100" s="41" customFormat="1" ht="9.75" hidden="1">
      <c r="A100" s="40" t="s">
        <v>104</v>
      </c>
    </row>
    <row r="101" s="41" customFormat="1" ht="9.75" hidden="1">
      <c r="A101" s="40" t="s">
        <v>105</v>
      </c>
    </row>
    <row r="102" s="41" customFormat="1" ht="9.75" hidden="1">
      <c r="A102" s="40" t="s">
        <v>106</v>
      </c>
    </row>
    <row r="103" s="41" customFormat="1" ht="9.75" hidden="1">
      <c r="A103" s="40" t="s">
        <v>107</v>
      </c>
    </row>
    <row r="104" s="41" customFormat="1" ht="9.75" hidden="1">
      <c r="A104" s="40" t="s">
        <v>108</v>
      </c>
    </row>
    <row r="105" s="41" customFormat="1" ht="9.75" hidden="1">
      <c r="A105" s="40" t="s">
        <v>109</v>
      </c>
    </row>
    <row r="106" s="41" customFormat="1" ht="9.75" hidden="1">
      <c r="A106" s="40" t="s">
        <v>110</v>
      </c>
    </row>
    <row r="107" s="41" customFormat="1" ht="9.75" hidden="1">
      <c r="A107" s="40" t="s">
        <v>111</v>
      </c>
    </row>
    <row r="108" s="41" customFormat="1" ht="9.75" hidden="1">
      <c r="A108" s="40" t="s">
        <v>112</v>
      </c>
    </row>
    <row r="109" s="41" customFormat="1" ht="9.75" hidden="1">
      <c r="A109" s="40" t="s">
        <v>113</v>
      </c>
    </row>
    <row r="110" s="41" customFormat="1" ht="9.75" hidden="1">
      <c r="A110" s="40" t="s">
        <v>114</v>
      </c>
    </row>
    <row r="111" s="41" customFormat="1" ht="9.75" hidden="1">
      <c r="A111" s="40" t="s">
        <v>115</v>
      </c>
    </row>
    <row r="112" s="41" customFormat="1" ht="9.75" hidden="1">
      <c r="A112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_2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3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153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+Mayo!J19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+Mayo!J20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+Mayo!G25</f>
        <v>0</v>
      </c>
      <c r="E25" s="76"/>
      <c r="F25" s="76"/>
      <c r="G25" s="73">
        <f>+D25+E25-(D40+F25)</f>
        <v>0</v>
      </c>
      <c r="H25" s="72">
        <f>+Mayo!K25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+Mayo!G26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+Mayo!I30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+Mayo!I31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+Mayo!L54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+Mayo!L55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+Mayo!L57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+Mayo!L58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+Mayo!L59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+Mayo!L62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+Mayo!L63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pans="1:5" ht="8.25">
      <c r="A92" s="6"/>
      <c r="B92" s="6"/>
      <c r="C92" s="6"/>
      <c r="D92" s="6"/>
      <c r="E92" s="6"/>
    </row>
    <row r="93" s="41" customFormat="1" ht="9.75" hidden="1">
      <c r="A93" s="40" t="s">
        <v>96</v>
      </c>
    </row>
    <row r="94" s="41" customFormat="1" ht="9.75" hidden="1">
      <c r="A94" s="40" t="s">
        <v>97</v>
      </c>
    </row>
    <row r="95" s="41" customFormat="1" ht="9.75" hidden="1">
      <c r="A95" s="40" t="s">
        <v>98</v>
      </c>
    </row>
    <row r="96" s="41" customFormat="1" ht="9.75" hidden="1">
      <c r="A96" s="40" t="s">
        <v>99</v>
      </c>
    </row>
    <row r="97" s="41" customFormat="1" ht="9.75" hidden="1">
      <c r="A97" s="40" t="s">
        <v>100</v>
      </c>
    </row>
    <row r="98" s="41" customFormat="1" ht="9.75" hidden="1">
      <c r="A98" s="40" t="s">
        <v>101</v>
      </c>
    </row>
    <row r="99" s="41" customFormat="1" ht="9.75" hidden="1">
      <c r="A99" s="40" t="s">
        <v>102</v>
      </c>
    </row>
    <row r="100" s="41" customFormat="1" ht="9.75" hidden="1">
      <c r="A100" s="40" t="s">
        <v>103</v>
      </c>
    </row>
    <row r="101" s="41" customFormat="1" ht="9.75" hidden="1">
      <c r="A101" s="40" t="s">
        <v>104</v>
      </c>
    </row>
    <row r="102" s="41" customFormat="1" ht="9.75" hidden="1">
      <c r="A102" s="40" t="s">
        <v>105</v>
      </c>
    </row>
    <row r="103" s="41" customFormat="1" ht="9.75" hidden="1">
      <c r="A103" s="40" t="s">
        <v>106</v>
      </c>
    </row>
    <row r="104" s="41" customFormat="1" ht="9.75" hidden="1">
      <c r="A104" s="40" t="s">
        <v>107</v>
      </c>
    </row>
    <row r="105" s="41" customFormat="1" ht="9.75" hidden="1">
      <c r="A105" s="40" t="s">
        <v>108</v>
      </c>
    </row>
    <row r="106" s="41" customFormat="1" ht="9.75" hidden="1">
      <c r="A106" s="40" t="s">
        <v>109</v>
      </c>
    </row>
    <row r="107" s="41" customFormat="1" ht="9.75" hidden="1">
      <c r="A107" s="40" t="s">
        <v>110</v>
      </c>
    </row>
    <row r="108" s="41" customFormat="1" ht="9.75" hidden="1">
      <c r="A108" s="40" t="s">
        <v>111</v>
      </c>
    </row>
    <row r="109" s="41" customFormat="1" ht="9.75" hidden="1">
      <c r="A109" s="40" t="s">
        <v>112</v>
      </c>
    </row>
    <row r="110" s="41" customFormat="1" ht="9.75" hidden="1">
      <c r="A110" s="40" t="s">
        <v>113</v>
      </c>
    </row>
    <row r="111" s="41" customFormat="1" ht="9.75" hidden="1">
      <c r="A111" s="40" t="s">
        <v>114</v>
      </c>
    </row>
    <row r="112" s="41" customFormat="1" ht="9.75" hidden="1">
      <c r="A112" s="40" t="s">
        <v>115</v>
      </c>
    </row>
    <row r="113" s="41" customFormat="1" ht="9.75" hidden="1">
      <c r="A113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2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154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+Junio!J19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+Junio!J20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+Junio!G25</f>
        <v>0</v>
      </c>
      <c r="E25" s="76"/>
      <c r="F25" s="76"/>
      <c r="G25" s="73">
        <f>+D25+E25-(D40+F25)</f>
        <v>0</v>
      </c>
      <c r="H25" s="72">
        <f>+Junio!K25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+Junio!G26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+Junio!I30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+Junio!I31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+Junio!L54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+Junio!L55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+Junio!L57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+Junio!L58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+Junio!L59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+Junio!L62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+Junio!L63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="41" customFormat="1" ht="9.75" hidden="1">
      <c r="A92" s="40" t="s">
        <v>96</v>
      </c>
    </row>
    <row r="93" s="41" customFormat="1" ht="9.75" hidden="1">
      <c r="A93" s="40" t="s">
        <v>97</v>
      </c>
    </row>
    <row r="94" s="41" customFormat="1" ht="9.75" hidden="1">
      <c r="A94" s="40" t="s">
        <v>98</v>
      </c>
    </row>
    <row r="95" s="41" customFormat="1" ht="9.75" hidden="1">
      <c r="A95" s="40" t="s">
        <v>99</v>
      </c>
    </row>
    <row r="96" s="41" customFormat="1" ht="9.75" hidden="1">
      <c r="A96" s="40" t="s">
        <v>100</v>
      </c>
    </row>
    <row r="97" s="41" customFormat="1" ht="9.75" hidden="1">
      <c r="A97" s="40" t="s">
        <v>101</v>
      </c>
    </row>
    <row r="98" s="41" customFormat="1" ht="9.75" hidden="1">
      <c r="A98" s="40" t="s">
        <v>102</v>
      </c>
    </row>
    <row r="99" s="41" customFormat="1" ht="9.75" hidden="1">
      <c r="A99" s="40" t="s">
        <v>103</v>
      </c>
    </row>
    <row r="100" s="41" customFormat="1" ht="9.75" hidden="1">
      <c r="A100" s="40" t="s">
        <v>104</v>
      </c>
    </row>
    <row r="101" s="41" customFormat="1" ht="9.75" hidden="1">
      <c r="A101" s="40" t="s">
        <v>105</v>
      </c>
    </row>
    <row r="102" s="41" customFormat="1" ht="9.75" hidden="1">
      <c r="A102" s="40" t="s">
        <v>106</v>
      </c>
    </row>
    <row r="103" s="41" customFormat="1" ht="9.75" hidden="1">
      <c r="A103" s="40" t="s">
        <v>107</v>
      </c>
    </row>
    <row r="104" s="41" customFormat="1" ht="9.75" hidden="1">
      <c r="A104" s="40" t="s">
        <v>108</v>
      </c>
    </row>
    <row r="105" s="41" customFormat="1" ht="9.75" hidden="1">
      <c r="A105" s="40" t="s">
        <v>109</v>
      </c>
    </row>
    <row r="106" s="41" customFormat="1" ht="9.75" hidden="1">
      <c r="A106" s="40" t="s">
        <v>110</v>
      </c>
    </row>
    <row r="107" s="41" customFormat="1" ht="9.75" hidden="1">
      <c r="A107" s="40" t="s">
        <v>111</v>
      </c>
    </row>
    <row r="108" s="41" customFormat="1" ht="9.75" hidden="1">
      <c r="A108" s="40" t="s">
        <v>112</v>
      </c>
    </row>
    <row r="109" s="41" customFormat="1" ht="9.75" hidden="1">
      <c r="A109" s="40" t="s">
        <v>113</v>
      </c>
    </row>
    <row r="110" s="41" customFormat="1" ht="9.75" hidden="1">
      <c r="A110" s="40" t="s">
        <v>114</v>
      </c>
    </row>
    <row r="111" s="41" customFormat="1" ht="9.75" hidden="1">
      <c r="A111" s="40" t="s">
        <v>115</v>
      </c>
    </row>
    <row r="112" s="41" customFormat="1" ht="9.75" hidden="1">
      <c r="A112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2"/>
  <sheetViews>
    <sheetView view="pageBreakPreview" zoomScaleSheetLayoutView="100" zoomScalePageLayoutView="0" workbookViewId="0" topLeftCell="A1">
      <selection activeCell="G20" sqref="G20:H20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155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+Julio!J19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+Julio!J20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+Julio!G25</f>
        <v>0</v>
      </c>
      <c r="E25" s="76"/>
      <c r="F25" s="76"/>
      <c r="G25" s="73">
        <f>+D25+E25-(D40+F25)</f>
        <v>0</v>
      </c>
      <c r="H25" s="72">
        <f>+Julio!K25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+Julio!G26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+Julio!I30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+Julio!I31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+Julio!L54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+Julio!L55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+Julio!L57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+Julio!L58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+Julio!L59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+Julio!L62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+Julio!L63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  <row r="91" spans="1:5" ht="8.25">
      <c r="A91" s="6"/>
      <c r="B91" s="6"/>
      <c r="C91" s="6"/>
      <c r="D91" s="6"/>
      <c r="E91" s="6"/>
    </row>
    <row r="92" s="41" customFormat="1" ht="9.75" hidden="1">
      <c r="A92" s="40" t="s">
        <v>96</v>
      </c>
    </row>
    <row r="93" s="41" customFormat="1" ht="9.75" hidden="1">
      <c r="A93" s="40" t="s">
        <v>97</v>
      </c>
    </row>
    <row r="94" s="41" customFormat="1" ht="9.75" hidden="1">
      <c r="A94" s="40" t="s">
        <v>98</v>
      </c>
    </row>
    <row r="95" s="41" customFormat="1" ht="9.75" hidden="1">
      <c r="A95" s="40" t="s">
        <v>99</v>
      </c>
    </row>
    <row r="96" s="41" customFormat="1" ht="9.75" hidden="1">
      <c r="A96" s="40" t="s">
        <v>100</v>
      </c>
    </row>
    <row r="97" s="41" customFormat="1" ht="9.75" hidden="1">
      <c r="A97" s="40" t="s">
        <v>101</v>
      </c>
    </row>
    <row r="98" s="41" customFormat="1" ht="9.75" hidden="1">
      <c r="A98" s="40" t="s">
        <v>102</v>
      </c>
    </row>
    <row r="99" s="41" customFormat="1" ht="9.75" hidden="1">
      <c r="A99" s="40" t="s">
        <v>103</v>
      </c>
    </row>
    <row r="100" s="41" customFormat="1" ht="9.75" hidden="1">
      <c r="A100" s="40" t="s">
        <v>104</v>
      </c>
    </row>
    <row r="101" s="41" customFormat="1" ht="9.75" hidden="1">
      <c r="A101" s="40" t="s">
        <v>105</v>
      </c>
    </row>
    <row r="102" s="41" customFormat="1" ht="9.75" hidden="1">
      <c r="A102" s="40" t="s">
        <v>106</v>
      </c>
    </row>
    <row r="103" s="41" customFormat="1" ht="9.75" hidden="1">
      <c r="A103" s="40" t="s">
        <v>107</v>
      </c>
    </row>
    <row r="104" s="41" customFormat="1" ht="9.75" hidden="1">
      <c r="A104" s="40" t="s">
        <v>108</v>
      </c>
    </row>
    <row r="105" s="41" customFormat="1" ht="9.75" hidden="1">
      <c r="A105" s="40" t="s">
        <v>109</v>
      </c>
    </row>
    <row r="106" s="41" customFormat="1" ht="9.75" hidden="1">
      <c r="A106" s="40" t="s">
        <v>110</v>
      </c>
    </row>
    <row r="107" s="41" customFormat="1" ht="9.75" hidden="1">
      <c r="A107" s="40" t="s">
        <v>111</v>
      </c>
    </row>
    <row r="108" s="41" customFormat="1" ht="9.75" hidden="1">
      <c r="A108" s="40" t="s">
        <v>112</v>
      </c>
    </row>
    <row r="109" s="41" customFormat="1" ht="9.75" hidden="1">
      <c r="A109" s="40" t="s">
        <v>113</v>
      </c>
    </row>
    <row r="110" s="41" customFormat="1" ht="9.75" hidden="1">
      <c r="A110" s="40" t="s">
        <v>114</v>
      </c>
    </row>
    <row r="111" s="41" customFormat="1" ht="9.75" hidden="1">
      <c r="A111" s="40" t="s">
        <v>115</v>
      </c>
    </row>
    <row r="112" s="41" customFormat="1" ht="9.75" hidden="1">
      <c r="A112" s="40" t="s">
        <v>116</v>
      </c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zoomScalePageLayoutView="0" workbookViewId="0" topLeftCell="A1">
      <selection activeCell="E19" sqref="E19:F19"/>
    </sheetView>
  </sheetViews>
  <sheetFormatPr defaultColWidth="11.421875" defaultRowHeight="12.75"/>
  <cols>
    <col min="1" max="1" width="8.00390625" style="4" customWidth="1"/>
    <col min="2" max="2" width="18.421875" style="4" customWidth="1"/>
    <col min="3" max="4" width="8.7109375" style="4" customWidth="1"/>
    <col min="5" max="5" width="9.00390625" style="4" customWidth="1"/>
    <col min="6" max="6" width="7.57421875" style="4" customWidth="1"/>
    <col min="7" max="7" width="9.28125" style="4" customWidth="1"/>
    <col min="8" max="8" width="10.57421875" style="4" customWidth="1"/>
    <col min="9" max="9" width="9.8515625" style="4" customWidth="1"/>
    <col min="10" max="10" width="10.28125" style="4" customWidth="1"/>
    <col min="11" max="11" width="8.140625" style="4" customWidth="1"/>
    <col min="12" max="12" width="7.00390625" style="4" customWidth="1"/>
    <col min="13" max="13" width="0.85546875" style="4" customWidth="1"/>
    <col min="14" max="16384" width="11.421875" style="4" customWidth="1"/>
  </cols>
  <sheetData>
    <row r="1" spans="7:12" s="33" customFormat="1" ht="11.25" customHeight="1">
      <c r="G1" s="114" t="s">
        <v>14</v>
      </c>
      <c r="H1" s="114"/>
      <c r="I1" s="114"/>
      <c r="J1" s="114"/>
      <c r="K1" s="114"/>
      <c r="L1" s="114"/>
    </row>
    <row r="2" spans="1:12" s="33" customFormat="1" ht="14.25" customHeight="1">
      <c r="A2" s="114" t="s">
        <v>12</v>
      </c>
      <c r="B2" s="114"/>
      <c r="C2" s="114"/>
      <c r="G2" s="114" t="s">
        <v>13</v>
      </c>
      <c r="H2" s="114"/>
      <c r="I2" s="114"/>
      <c r="J2" s="114"/>
      <c r="K2" s="114"/>
      <c r="L2" s="114"/>
    </row>
    <row r="3" spans="1:12" s="33" customFormat="1" ht="12" customHeight="1">
      <c r="A3" s="114" t="s">
        <v>10</v>
      </c>
      <c r="B3" s="114"/>
      <c r="C3" s="114"/>
      <c r="G3" s="114" t="s">
        <v>11</v>
      </c>
      <c r="H3" s="114"/>
      <c r="I3" s="114"/>
      <c r="J3" s="114"/>
      <c r="K3" s="114"/>
      <c r="L3" s="114"/>
    </row>
    <row r="4" ht="9.75"/>
    <row r="5" s="34" customFormat="1" ht="10.5"/>
    <row r="6" s="34" customFormat="1" ht="10.5"/>
    <row r="7" s="34" customFormat="1" ht="10.5"/>
    <row r="8" s="34" customFormat="1" ht="10.5"/>
    <row r="9" spans="2:11" ht="18.75" customHeight="1">
      <c r="B9" s="115" t="s">
        <v>119</v>
      </c>
      <c r="C9" s="115"/>
      <c r="D9" s="115"/>
      <c r="E9" s="115"/>
      <c r="F9" s="115"/>
      <c r="G9" s="115"/>
      <c r="H9" s="115"/>
      <c r="I9" s="115"/>
      <c r="J9" s="115"/>
      <c r="K9" s="5"/>
    </row>
    <row r="10" spans="1:13" s="42" customFormat="1" ht="18" customHeight="1">
      <c r="A10" s="116" t="s">
        <v>36</v>
      </c>
      <c r="B10" s="116"/>
      <c r="C10" s="232">
        <f>Enero!C10</f>
        <v>0</v>
      </c>
      <c r="D10" s="232"/>
      <c r="E10" s="232"/>
      <c r="F10" s="232"/>
      <c r="G10" s="232"/>
      <c r="H10" s="232"/>
      <c r="I10" s="62" t="s">
        <v>72</v>
      </c>
      <c r="J10" s="63"/>
      <c r="K10" s="64"/>
      <c r="L10" s="43"/>
      <c r="M10" s="43"/>
    </row>
    <row r="11" spans="1:11" s="39" customFormat="1" ht="17.25" customHeight="1">
      <c r="A11" s="109" t="s">
        <v>15</v>
      </c>
      <c r="B11" s="110"/>
      <c r="C11" s="232">
        <f>Enero!C11</f>
        <v>0</v>
      </c>
      <c r="D11" s="232"/>
      <c r="E11" s="232"/>
      <c r="F11" s="232"/>
      <c r="G11" s="232"/>
      <c r="H11" s="232"/>
      <c r="I11" s="233"/>
      <c r="J11" s="110"/>
      <c r="K11" s="110"/>
    </row>
    <row r="12" spans="1:11" s="51" customFormat="1" ht="21" customHeight="1">
      <c r="A12" s="109" t="s">
        <v>16</v>
      </c>
      <c r="B12" s="231" t="s">
        <v>156</v>
      </c>
      <c r="C12" s="109" t="s">
        <v>17</v>
      </c>
      <c r="D12" s="234">
        <f>Enero!D12</f>
        <v>0</v>
      </c>
      <c r="E12" s="109" t="s">
        <v>69</v>
      </c>
      <c r="F12" s="235"/>
      <c r="G12" s="236">
        <f>Enero!G12</f>
        <v>0</v>
      </c>
      <c r="H12" s="236"/>
      <c r="I12" s="109" t="s">
        <v>70</v>
      </c>
      <c r="J12" s="236">
        <f>Enero!J12</f>
        <v>0</v>
      </c>
      <c r="K12" s="236"/>
    </row>
    <row r="13" spans="1:11" s="51" customFormat="1" ht="4.5" customHeight="1">
      <c r="A13" s="111"/>
      <c r="B13" s="112"/>
      <c r="C13" s="111"/>
      <c r="D13" s="111"/>
      <c r="E13" s="111"/>
      <c r="F13" s="112"/>
      <c r="G13" s="111"/>
      <c r="H13" s="111"/>
      <c r="I13" s="111"/>
      <c r="J13" s="111"/>
      <c r="K13" s="112"/>
    </row>
    <row r="14" spans="1:11" s="51" customFormat="1" ht="16.5" customHeight="1">
      <c r="A14" s="109" t="s">
        <v>71</v>
      </c>
      <c r="B14" s="237">
        <f>Enero!B14</f>
        <v>0</v>
      </c>
      <c r="C14" s="237"/>
      <c r="D14" s="237"/>
      <c r="E14" s="237"/>
      <c r="F14" s="237"/>
      <c r="G14" s="112"/>
      <c r="H14" s="112"/>
      <c r="I14" s="112"/>
      <c r="J14" s="238"/>
      <c r="K14" s="112"/>
    </row>
    <row r="15" spans="1:11" ht="4.5" customHeight="1">
      <c r="A15" s="8"/>
      <c r="B15" s="8"/>
      <c r="C15" s="8"/>
      <c r="D15" s="8"/>
      <c r="E15" s="8"/>
      <c r="G15" s="8"/>
      <c r="I15" s="8"/>
      <c r="J15" s="8"/>
      <c r="K15" s="8"/>
    </row>
    <row r="16" spans="1:11" ht="4.5" customHeight="1">
      <c r="A16" s="8"/>
      <c r="B16" s="8"/>
      <c r="C16" s="8"/>
      <c r="D16" s="8"/>
      <c r="E16" s="8"/>
      <c r="G16" s="8"/>
      <c r="I16" s="8"/>
      <c r="J16" s="7"/>
      <c r="K16" s="7"/>
    </row>
    <row r="17" spans="1:11" ht="18.75" customHeight="1">
      <c r="A17" s="120" t="s">
        <v>18</v>
      </c>
      <c r="B17" s="122" t="s">
        <v>19</v>
      </c>
      <c r="C17" s="113" t="s">
        <v>64</v>
      </c>
      <c r="D17" s="113"/>
      <c r="E17" s="113"/>
      <c r="F17" s="113"/>
      <c r="G17" s="113"/>
      <c r="H17" s="113"/>
      <c r="I17" s="113"/>
      <c r="J17" s="113"/>
      <c r="K17" s="32"/>
    </row>
    <row r="18" spans="1:11" ht="42" customHeight="1">
      <c r="A18" s="121"/>
      <c r="B18" s="123"/>
      <c r="C18" s="126" t="s">
        <v>120</v>
      </c>
      <c r="D18" s="126"/>
      <c r="E18" s="124" t="s">
        <v>121</v>
      </c>
      <c r="F18" s="125"/>
      <c r="G18" s="124" t="s">
        <v>122</v>
      </c>
      <c r="H18" s="125"/>
      <c r="I18" s="50" t="s">
        <v>123</v>
      </c>
      <c r="J18" s="50" t="s">
        <v>124</v>
      </c>
      <c r="K18" s="65"/>
    </row>
    <row r="19" spans="1:11" ht="18" customHeight="1">
      <c r="A19" s="9">
        <v>1</v>
      </c>
      <c r="B19" s="10" t="s">
        <v>54</v>
      </c>
      <c r="C19" s="225">
        <f>+Agosto!J19</f>
        <v>0</v>
      </c>
      <c r="D19" s="225"/>
      <c r="E19" s="135"/>
      <c r="F19" s="136"/>
      <c r="G19" s="135"/>
      <c r="H19" s="136"/>
      <c r="I19" s="74">
        <f>+D35+D36+D37+D38+D40+D41+D42+D43+D44+D45+D48+D49+D50+J36+J37+J38</f>
        <v>0</v>
      </c>
      <c r="J19" s="75">
        <f>+C19+E19+G19-I19</f>
        <v>0</v>
      </c>
      <c r="K19" s="66"/>
    </row>
    <row r="20" spans="1:11" ht="18" customHeight="1">
      <c r="A20" s="9">
        <v>2</v>
      </c>
      <c r="B20" s="10" t="s">
        <v>27</v>
      </c>
      <c r="C20" s="225">
        <f>+Agosto!J20</f>
        <v>0</v>
      </c>
      <c r="D20" s="225"/>
      <c r="E20" s="135"/>
      <c r="F20" s="136"/>
      <c r="G20" s="135"/>
      <c r="H20" s="136"/>
      <c r="I20" s="74">
        <f>+E35+E36+E37+E38+E40+E42+E43+E44+E45+E48+E49+E50+K34+K35+K36+K37+K38</f>
        <v>0</v>
      </c>
      <c r="J20" s="75">
        <f>+C20+E20+G20-I20</f>
        <v>0</v>
      </c>
      <c r="K20" s="66"/>
    </row>
    <row r="21" spans="1:11" ht="21" customHeight="1">
      <c r="A21" s="11"/>
      <c r="B21" s="12" t="s">
        <v>39</v>
      </c>
      <c r="C21" s="134">
        <f>SUM(C19:D20)</f>
        <v>0</v>
      </c>
      <c r="D21" s="134"/>
      <c r="E21" s="150">
        <f>SUM(E19:F20)</f>
        <v>0</v>
      </c>
      <c r="F21" s="151"/>
      <c r="G21" s="150">
        <f>SUM(G19:H20)</f>
        <v>0</v>
      </c>
      <c r="H21" s="151"/>
      <c r="I21" s="75">
        <f>SUM(I19:I20)</f>
        <v>0</v>
      </c>
      <c r="J21" s="75">
        <f>SUM(J19:J20)</f>
        <v>0</v>
      </c>
      <c r="K21" s="66"/>
    </row>
    <row r="22" spans="7:24" ht="9" customHeight="1">
      <c r="G22" s="8"/>
      <c r="H22" s="8"/>
      <c r="I22" s="8"/>
      <c r="J22" s="8"/>
      <c r="K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27" t="s">
        <v>91</v>
      </c>
      <c r="B23" s="128"/>
      <c r="C23" s="129"/>
      <c r="D23" s="133" t="s">
        <v>54</v>
      </c>
      <c r="E23" s="133"/>
      <c r="F23" s="133"/>
      <c r="G23" s="133"/>
      <c r="H23" s="133" t="s">
        <v>27</v>
      </c>
      <c r="I23" s="133"/>
      <c r="J23" s="133"/>
      <c r="K23" s="133"/>
      <c r="N23" s="27"/>
      <c r="O23" s="210"/>
      <c r="P23" s="210"/>
      <c r="Q23" s="210"/>
      <c r="R23" s="6"/>
      <c r="S23" s="6"/>
      <c r="T23" s="6"/>
      <c r="U23" s="6"/>
      <c r="V23" s="6"/>
      <c r="W23" s="6"/>
      <c r="X23" s="6"/>
    </row>
    <row r="24" spans="1:24" ht="26.25" customHeight="1">
      <c r="A24" s="130"/>
      <c r="B24" s="131"/>
      <c r="C24" s="132"/>
      <c r="D24" s="13" t="s">
        <v>90</v>
      </c>
      <c r="E24" s="13" t="s">
        <v>92</v>
      </c>
      <c r="F24" s="31" t="s">
        <v>146</v>
      </c>
      <c r="G24" s="31" t="s">
        <v>93</v>
      </c>
      <c r="H24" s="13" t="s">
        <v>90</v>
      </c>
      <c r="I24" s="13" t="s">
        <v>92</v>
      </c>
      <c r="J24" s="31" t="s">
        <v>139</v>
      </c>
      <c r="K24" s="31" t="s">
        <v>93</v>
      </c>
      <c r="N24" s="6"/>
      <c r="O24" s="6"/>
      <c r="P24" s="37"/>
      <c r="Q24" s="37"/>
      <c r="R24" s="6"/>
      <c r="S24" s="6"/>
      <c r="T24" s="6"/>
      <c r="U24" s="6"/>
      <c r="V24" s="6"/>
      <c r="W24" s="6"/>
      <c r="X24" s="6"/>
    </row>
    <row r="25" spans="1:24" ht="16.5" customHeight="1">
      <c r="A25" s="9">
        <v>1</v>
      </c>
      <c r="B25" s="149" t="s">
        <v>40</v>
      </c>
      <c r="C25" s="149"/>
      <c r="D25" s="72">
        <f>+Agosto!G25</f>
        <v>0</v>
      </c>
      <c r="E25" s="76"/>
      <c r="F25" s="76"/>
      <c r="G25" s="73">
        <f>+D25+E25-(D40+F25)</f>
        <v>0</v>
      </c>
      <c r="H25" s="72">
        <f>+Agosto!K25</f>
        <v>0</v>
      </c>
      <c r="I25" s="76"/>
      <c r="J25" s="76"/>
      <c r="K25" s="73">
        <f>+H25+I25-(J25+E40)</f>
        <v>0</v>
      </c>
      <c r="N25" s="6"/>
      <c r="O25" s="209"/>
      <c r="P25" s="210"/>
      <c r="Q25" s="211"/>
      <c r="R25" s="6"/>
      <c r="S25" s="6"/>
      <c r="T25" s="6"/>
      <c r="U25" s="6"/>
      <c r="V25" s="6"/>
      <c r="W25" s="6"/>
      <c r="X25" s="6"/>
    </row>
    <row r="26" spans="1:24" ht="16.5" customHeight="1">
      <c r="A26" s="21">
        <v>2</v>
      </c>
      <c r="B26" s="138" t="s">
        <v>29</v>
      </c>
      <c r="C26" s="138"/>
      <c r="D26" s="72">
        <f>+Agosto!G26</f>
        <v>0</v>
      </c>
      <c r="E26" s="76"/>
      <c r="F26" s="76"/>
      <c r="G26" s="73">
        <f>D26+E26-(D41+F26)</f>
        <v>0</v>
      </c>
      <c r="H26" s="139"/>
      <c r="I26" s="139"/>
      <c r="J26" s="139"/>
      <c r="K26" s="139"/>
      <c r="N26" s="6"/>
      <c r="O26" s="209"/>
      <c r="P26" s="210"/>
      <c r="Q26" s="211"/>
      <c r="R26" s="6"/>
      <c r="S26" s="6"/>
      <c r="T26" s="6"/>
      <c r="U26" s="6"/>
      <c r="V26" s="6"/>
      <c r="W26" s="6"/>
      <c r="X26" s="6"/>
    </row>
    <row r="27" spans="1:24" s="98" customFormat="1" ht="16.5" customHeight="1">
      <c r="A27" s="104"/>
      <c r="B27" s="105"/>
      <c r="C27" s="106" t="s">
        <v>39</v>
      </c>
      <c r="D27" s="97">
        <f>SUM(D25:D26)</f>
        <v>0</v>
      </c>
      <c r="E27" s="97">
        <f>SUM(E25:E26)</f>
        <v>0</v>
      </c>
      <c r="F27" s="97">
        <f>SUM(F25:F26)</f>
        <v>0</v>
      </c>
      <c r="G27" s="97">
        <f>SUM(G25:G26)</f>
        <v>0</v>
      </c>
      <c r="H27" s="103"/>
      <c r="I27" s="103"/>
      <c r="J27" s="103"/>
      <c r="K27" s="90"/>
      <c r="N27" s="66"/>
      <c r="O27" s="91"/>
      <c r="P27" s="92"/>
      <c r="Q27" s="66"/>
      <c r="R27" s="66"/>
      <c r="S27" s="66"/>
      <c r="T27" s="66"/>
      <c r="U27" s="66"/>
      <c r="V27" s="66"/>
      <c r="W27" s="66"/>
      <c r="X27" s="66"/>
    </row>
    <row r="28" spans="2:16" s="66" customFormat="1" ht="7.5" customHeight="1">
      <c r="B28" s="99"/>
      <c r="C28" s="99"/>
      <c r="D28" s="100"/>
      <c r="E28" s="100"/>
      <c r="F28" s="101"/>
      <c r="G28" s="102"/>
      <c r="H28" s="101"/>
      <c r="I28" s="101"/>
      <c r="J28" s="101"/>
      <c r="K28" s="90"/>
      <c r="O28" s="91"/>
      <c r="P28" s="92"/>
    </row>
    <row r="29" spans="1:24" ht="21.75" customHeight="1">
      <c r="A29" s="141" t="s">
        <v>143</v>
      </c>
      <c r="B29" s="142"/>
      <c r="C29" s="140" t="s">
        <v>140</v>
      </c>
      <c r="D29" s="140"/>
      <c r="E29" s="133" t="s">
        <v>94</v>
      </c>
      <c r="F29" s="133"/>
      <c r="G29" s="133" t="s">
        <v>141</v>
      </c>
      <c r="H29" s="133"/>
      <c r="I29" s="133" t="s">
        <v>142</v>
      </c>
      <c r="J29" s="133"/>
      <c r="N29" s="6"/>
      <c r="O29" s="69"/>
      <c r="P29" s="7"/>
      <c r="Q29" s="6"/>
      <c r="R29" s="6"/>
      <c r="S29" s="6"/>
      <c r="T29" s="6"/>
      <c r="U29" s="6"/>
      <c r="V29" s="6"/>
      <c r="W29" s="6"/>
      <c r="X29" s="6"/>
    </row>
    <row r="30" spans="1:24" ht="17.25" customHeight="1">
      <c r="A30" s="26" t="s">
        <v>144</v>
      </c>
      <c r="B30" s="78" t="s">
        <v>54</v>
      </c>
      <c r="C30" s="226">
        <f>+Agosto!I30</f>
        <v>0</v>
      </c>
      <c r="D30" s="227"/>
      <c r="E30" s="118"/>
      <c r="F30" s="119"/>
      <c r="G30" s="118"/>
      <c r="H30" s="119"/>
      <c r="I30" s="141">
        <f>+C30+E30-G30</f>
        <v>0</v>
      </c>
      <c r="J30" s="1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7.25" customHeight="1">
      <c r="A31" s="26" t="s">
        <v>145</v>
      </c>
      <c r="B31" s="78" t="s">
        <v>27</v>
      </c>
      <c r="C31" s="226">
        <f>+Agosto!I31</f>
        <v>0</v>
      </c>
      <c r="D31" s="227"/>
      <c r="E31" s="118"/>
      <c r="F31" s="119"/>
      <c r="G31" s="118"/>
      <c r="H31" s="119"/>
      <c r="I31" s="141">
        <f>+C31+E31-G31</f>
        <v>0</v>
      </c>
      <c r="J31" s="1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0" s="6" customFormat="1" ht="6.75" customHeight="1">
      <c r="A32" s="67"/>
      <c r="B32" s="93"/>
      <c r="C32" s="93"/>
      <c r="D32" s="93"/>
      <c r="E32" s="93"/>
      <c r="F32" s="94"/>
      <c r="G32" s="93"/>
      <c r="H32" s="93"/>
      <c r="I32" s="95"/>
      <c r="J32" s="95"/>
    </row>
    <row r="33" spans="1:24" ht="33" customHeight="1">
      <c r="A33" s="143" t="s">
        <v>65</v>
      </c>
      <c r="B33" s="144"/>
      <c r="C33" s="144"/>
      <c r="D33" s="144"/>
      <c r="E33" s="145"/>
      <c r="F33" s="6"/>
      <c r="G33" s="143" t="s">
        <v>68</v>
      </c>
      <c r="H33" s="144"/>
      <c r="I33" s="144"/>
      <c r="J33" s="14" t="s">
        <v>54</v>
      </c>
      <c r="K33" s="14" t="s">
        <v>27</v>
      </c>
      <c r="N33" s="6"/>
      <c r="O33" s="137"/>
      <c r="P33" s="137"/>
      <c r="Q33" s="70"/>
      <c r="R33" s="70"/>
      <c r="S33" s="71"/>
      <c r="T33" s="71"/>
      <c r="U33" s="70"/>
      <c r="V33" s="70"/>
      <c r="W33" s="71"/>
      <c r="X33" s="71"/>
    </row>
    <row r="34" spans="1:24" ht="23.25" customHeight="1">
      <c r="A34" s="143" t="s">
        <v>66</v>
      </c>
      <c r="B34" s="144"/>
      <c r="C34" s="144"/>
      <c r="D34" s="14" t="s">
        <v>54</v>
      </c>
      <c r="E34" s="14" t="s">
        <v>27</v>
      </c>
      <c r="F34" s="6"/>
      <c r="G34" s="11">
        <v>4</v>
      </c>
      <c r="H34" s="146" t="s">
        <v>55</v>
      </c>
      <c r="I34" s="147"/>
      <c r="J34" s="80"/>
      <c r="K34" s="8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9.5" customHeight="1">
      <c r="A35" s="9">
        <v>1</v>
      </c>
      <c r="B35" s="149" t="s">
        <v>3</v>
      </c>
      <c r="C35" s="149"/>
      <c r="D35" s="76"/>
      <c r="E35" s="76"/>
      <c r="F35" s="6"/>
      <c r="G35" s="11">
        <v>5</v>
      </c>
      <c r="H35" s="146" t="s">
        <v>63</v>
      </c>
      <c r="I35" s="147"/>
      <c r="J35" s="77"/>
      <c r="K35" s="8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9">
        <v>2</v>
      </c>
      <c r="B36" s="149" t="s">
        <v>4</v>
      </c>
      <c r="C36" s="149"/>
      <c r="D36" s="76"/>
      <c r="E36" s="76"/>
      <c r="F36" s="6"/>
      <c r="G36" s="156">
        <v>6</v>
      </c>
      <c r="H36" s="158" t="s">
        <v>134</v>
      </c>
      <c r="I36" s="9" t="s">
        <v>135</v>
      </c>
      <c r="J36" s="79"/>
      <c r="K36" s="7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customHeight="1">
      <c r="A37" s="9">
        <v>3</v>
      </c>
      <c r="B37" s="149" t="s">
        <v>5</v>
      </c>
      <c r="C37" s="149"/>
      <c r="D37" s="76"/>
      <c r="E37" s="76"/>
      <c r="F37" s="6"/>
      <c r="G37" s="157"/>
      <c r="H37" s="158"/>
      <c r="I37" s="9" t="s">
        <v>136</v>
      </c>
      <c r="J37" s="79"/>
      <c r="K37" s="7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1" ht="19.5" customHeight="1">
      <c r="A38" s="11">
        <v>4</v>
      </c>
      <c r="B38" s="149" t="s">
        <v>73</v>
      </c>
      <c r="C38" s="149"/>
      <c r="D38" s="76"/>
      <c r="E38" s="76"/>
      <c r="F38" s="6"/>
      <c r="G38" s="11">
        <v>7</v>
      </c>
      <c r="H38" s="146" t="s">
        <v>95</v>
      </c>
      <c r="I38" s="147"/>
      <c r="J38" s="76"/>
      <c r="K38" s="81"/>
    </row>
    <row r="39" spans="1:11" ht="19.5" customHeight="1">
      <c r="A39" s="141" t="s">
        <v>67</v>
      </c>
      <c r="B39" s="159"/>
      <c r="C39" s="159"/>
      <c r="D39" s="159"/>
      <c r="E39" s="167"/>
      <c r="F39" s="6"/>
      <c r="G39" s="141" t="s">
        <v>147</v>
      </c>
      <c r="H39" s="159"/>
      <c r="I39" s="142"/>
      <c r="J39" s="96">
        <f>SUM(J36:J38,D48:D50,D40:D45,D35:D38)</f>
        <v>0</v>
      </c>
      <c r="K39" s="96">
        <f>SUM(K34:K38,E48:E50,E42:E45,E40,E35:E38)</f>
        <v>0</v>
      </c>
    </row>
    <row r="40" spans="1:13" ht="21" customHeight="1">
      <c r="A40" s="9">
        <v>1</v>
      </c>
      <c r="B40" s="154" t="s">
        <v>160</v>
      </c>
      <c r="C40" s="155"/>
      <c r="D40" s="82"/>
      <c r="E40" s="87"/>
      <c r="F40" s="6"/>
      <c r="G40" s="152" t="s">
        <v>81</v>
      </c>
      <c r="H40" s="153"/>
      <c r="I40" s="30" t="s">
        <v>3</v>
      </c>
      <c r="J40" s="30" t="s">
        <v>4</v>
      </c>
      <c r="K40" s="30" t="s">
        <v>5</v>
      </c>
      <c r="L40" s="163" t="s">
        <v>56</v>
      </c>
      <c r="M40" s="164"/>
    </row>
    <row r="41" spans="1:13" ht="21.75" customHeight="1">
      <c r="A41" s="9">
        <v>2</v>
      </c>
      <c r="B41" s="154" t="s">
        <v>161</v>
      </c>
      <c r="C41" s="155"/>
      <c r="D41" s="79"/>
      <c r="E41" s="86"/>
      <c r="F41" s="6"/>
      <c r="G41" s="1">
        <v>1</v>
      </c>
      <c r="H41" s="3" t="s">
        <v>6</v>
      </c>
      <c r="I41" s="85"/>
      <c r="J41" s="85"/>
      <c r="K41" s="85"/>
      <c r="L41" s="165"/>
      <c r="M41" s="166"/>
    </row>
    <row r="42" spans="1:13" ht="21" customHeight="1">
      <c r="A42" s="9">
        <v>3</v>
      </c>
      <c r="B42" s="154" t="s">
        <v>162</v>
      </c>
      <c r="C42" s="155"/>
      <c r="D42" s="79"/>
      <c r="E42" s="79"/>
      <c r="F42" s="6"/>
      <c r="G42" s="1">
        <v>2</v>
      </c>
      <c r="H42" s="3" t="s">
        <v>7</v>
      </c>
      <c r="I42" s="85"/>
      <c r="J42" s="85"/>
      <c r="K42" s="85"/>
      <c r="L42" s="165"/>
      <c r="M42" s="168"/>
    </row>
    <row r="43" spans="1:13" ht="17.25" customHeight="1">
      <c r="A43" s="9">
        <v>4</v>
      </c>
      <c r="B43" s="154" t="s">
        <v>46</v>
      </c>
      <c r="C43" s="155"/>
      <c r="D43" s="79"/>
      <c r="E43" s="79"/>
      <c r="F43" s="6"/>
      <c r="G43" s="1">
        <v>3</v>
      </c>
      <c r="H43" s="2" t="s">
        <v>8</v>
      </c>
      <c r="I43" s="85"/>
      <c r="J43" s="85"/>
      <c r="K43" s="85"/>
      <c r="L43" s="165"/>
      <c r="M43" s="168"/>
    </row>
    <row r="44" spans="1:13" ht="23.25" customHeight="1">
      <c r="A44" s="9">
        <v>5</v>
      </c>
      <c r="B44" s="146" t="s">
        <v>163</v>
      </c>
      <c r="C44" s="171"/>
      <c r="D44" s="79"/>
      <c r="E44" s="79"/>
      <c r="F44" s="6"/>
      <c r="G44" s="160" t="s">
        <v>9</v>
      </c>
      <c r="H44" s="160"/>
      <c r="I44" s="160"/>
      <c r="J44" s="30" t="s">
        <v>28</v>
      </c>
      <c r="K44" s="30" t="s">
        <v>57</v>
      </c>
      <c r="L44" s="161" t="s">
        <v>58</v>
      </c>
      <c r="M44" s="162"/>
    </row>
    <row r="45" spans="1:13" ht="19.5" customHeight="1">
      <c r="A45" s="9">
        <v>6</v>
      </c>
      <c r="B45" s="146" t="s">
        <v>125</v>
      </c>
      <c r="C45" s="171"/>
      <c r="D45" s="79"/>
      <c r="E45" s="79"/>
      <c r="F45" s="6"/>
      <c r="G45" s="1">
        <v>1</v>
      </c>
      <c r="H45" s="169" t="s">
        <v>87</v>
      </c>
      <c r="I45" s="169"/>
      <c r="J45" s="85"/>
      <c r="K45" s="85"/>
      <c r="L45" s="170"/>
      <c r="M45" s="165"/>
    </row>
    <row r="46" spans="6:13" ht="16.5" customHeight="1">
      <c r="F46" s="6"/>
      <c r="G46" s="1">
        <v>2</v>
      </c>
      <c r="H46" s="169" t="s">
        <v>22</v>
      </c>
      <c r="I46" s="169"/>
      <c r="J46" s="85"/>
      <c r="K46" s="85"/>
      <c r="L46" s="170"/>
      <c r="M46" s="170"/>
    </row>
    <row r="47" spans="1:13" ht="15.75" customHeight="1">
      <c r="A47" s="143" t="s">
        <v>68</v>
      </c>
      <c r="B47" s="144"/>
      <c r="C47" s="144"/>
      <c r="D47" s="144"/>
      <c r="E47" s="145"/>
      <c r="F47" s="6"/>
      <c r="G47" s="1">
        <v>3</v>
      </c>
      <c r="H47" s="169" t="s">
        <v>76</v>
      </c>
      <c r="I47" s="169"/>
      <c r="J47" s="85"/>
      <c r="K47" s="85"/>
      <c r="L47" s="170"/>
      <c r="M47" s="170"/>
    </row>
    <row r="48" spans="1:13" ht="16.5" customHeight="1">
      <c r="A48" s="11">
        <v>1</v>
      </c>
      <c r="B48" s="19" t="s">
        <v>47</v>
      </c>
      <c r="C48" s="20"/>
      <c r="D48" s="84"/>
      <c r="E48" s="84"/>
      <c r="F48" s="6"/>
      <c r="G48" s="152" t="s">
        <v>82</v>
      </c>
      <c r="H48" s="153"/>
      <c r="I48" s="153"/>
      <c r="J48" s="153"/>
      <c r="K48" s="153"/>
      <c r="L48" s="153"/>
      <c r="M48" s="172"/>
    </row>
    <row r="49" spans="1:13" ht="16.5" customHeight="1">
      <c r="A49" s="11">
        <v>2</v>
      </c>
      <c r="B49" s="19" t="s">
        <v>74</v>
      </c>
      <c r="C49" s="28"/>
      <c r="D49" s="79"/>
      <c r="E49" s="79"/>
      <c r="F49" s="6"/>
      <c r="G49" s="1">
        <v>1</v>
      </c>
      <c r="H49" s="169" t="s">
        <v>0</v>
      </c>
      <c r="I49" s="169"/>
      <c r="J49" s="169"/>
      <c r="K49" s="169"/>
      <c r="L49" s="165"/>
      <c r="M49" s="166"/>
    </row>
    <row r="50" spans="1:13" ht="18" customHeight="1">
      <c r="A50" s="11">
        <v>3</v>
      </c>
      <c r="B50" s="47" t="s">
        <v>75</v>
      </c>
      <c r="C50" s="48"/>
      <c r="D50" s="83"/>
      <c r="E50" s="83"/>
      <c r="F50" s="6"/>
      <c r="G50" s="1">
        <v>2</v>
      </c>
      <c r="H50" s="169" t="s">
        <v>77</v>
      </c>
      <c r="I50" s="169"/>
      <c r="J50" s="169"/>
      <c r="K50" s="169"/>
      <c r="L50" s="165"/>
      <c r="M50" s="166"/>
    </row>
    <row r="51" ht="18" customHeight="1">
      <c r="F51" s="6"/>
    </row>
    <row r="52" spans="1:13" s="6" customFormat="1" ht="24" customHeight="1">
      <c r="A52" s="178" t="s">
        <v>83</v>
      </c>
      <c r="B52" s="179"/>
      <c r="C52" s="14" t="s">
        <v>54</v>
      </c>
      <c r="D52" s="14" t="s">
        <v>27</v>
      </c>
      <c r="G52" s="173" t="s">
        <v>80</v>
      </c>
      <c r="H52" s="174"/>
      <c r="I52" s="174"/>
      <c r="J52" s="174"/>
      <c r="K52" s="174"/>
      <c r="L52" s="174"/>
      <c r="M52" s="175"/>
    </row>
    <row r="53" spans="1:13" s="6" customFormat="1" ht="27" customHeight="1">
      <c r="A53" s="24">
        <v>1</v>
      </c>
      <c r="B53" s="25" t="s">
        <v>78</v>
      </c>
      <c r="C53" s="79"/>
      <c r="D53" s="79"/>
      <c r="G53" s="14" t="s">
        <v>18</v>
      </c>
      <c r="H53" s="14" t="s">
        <v>19</v>
      </c>
      <c r="I53" s="31" t="s">
        <v>20</v>
      </c>
      <c r="J53" s="31" t="s">
        <v>21</v>
      </c>
      <c r="K53" s="49" t="s">
        <v>22</v>
      </c>
      <c r="L53" s="176" t="s">
        <v>23</v>
      </c>
      <c r="M53" s="177"/>
    </row>
    <row r="54" spans="1:13" s="6" customFormat="1" ht="21" customHeight="1">
      <c r="A54" s="23">
        <v>2</v>
      </c>
      <c r="B54" s="19" t="s">
        <v>79</v>
      </c>
      <c r="C54" s="79"/>
      <c r="D54" s="79"/>
      <c r="G54" s="9">
        <v>1</v>
      </c>
      <c r="H54" s="15" t="s">
        <v>1</v>
      </c>
      <c r="I54" s="108">
        <f>+Agosto!L54</f>
        <v>0</v>
      </c>
      <c r="J54" s="79"/>
      <c r="K54" s="79"/>
      <c r="L54" s="180">
        <f>+I54+J54-K54</f>
        <v>0</v>
      </c>
      <c r="M54" s="180"/>
    </row>
    <row r="55" spans="1:13" s="6" customFormat="1" ht="21" customHeight="1">
      <c r="A55" s="24">
        <v>3</v>
      </c>
      <c r="B55" s="19" t="s">
        <v>48</v>
      </c>
      <c r="C55" s="79"/>
      <c r="D55" s="79"/>
      <c r="G55" s="21">
        <v>2</v>
      </c>
      <c r="H55" s="15" t="s">
        <v>126</v>
      </c>
      <c r="I55" s="108">
        <f>+Agosto!L55</f>
        <v>0</v>
      </c>
      <c r="J55" s="79"/>
      <c r="K55" s="79"/>
      <c r="L55" s="180">
        <f>+I55+J55-K55</f>
        <v>0</v>
      </c>
      <c r="M55" s="180"/>
    </row>
    <row r="56" spans="1:13" s="6" customFormat="1" ht="18" customHeight="1">
      <c r="A56" s="23">
        <v>4</v>
      </c>
      <c r="B56" s="19" t="s">
        <v>49</v>
      </c>
      <c r="C56" s="79"/>
      <c r="D56" s="79"/>
      <c r="G56" s="21">
        <v>3</v>
      </c>
      <c r="H56" s="181" t="s">
        <v>127</v>
      </c>
      <c r="I56" s="182"/>
      <c r="J56" s="182"/>
      <c r="K56" s="182"/>
      <c r="L56" s="182"/>
      <c r="M56" s="183"/>
    </row>
    <row r="57" spans="1:13" ht="21" customHeight="1">
      <c r="A57" s="24">
        <v>5</v>
      </c>
      <c r="B57" s="19" t="s">
        <v>31</v>
      </c>
      <c r="C57" s="79"/>
      <c r="D57" s="79"/>
      <c r="G57" s="16"/>
      <c r="H57" s="52" t="s">
        <v>41</v>
      </c>
      <c r="I57" s="108">
        <f>+Agosto!L57</f>
        <v>0</v>
      </c>
      <c r="J57" s="79"/>
      <c r="K57" s="79"/>
      <c r="L57" s="188">
        <f>+I57+J57-K57</f>
        <v>0</v>
      </c>
      <c r="M57" s="188"/>
    </row>
    <row r="58" spans="1:13" ht="21" customHeight="1">
      <c r="A58" s="23">
        <v>6</v>
      </c>
      <c r="B58" s="19" t="s">
        <v>61</v>
      </c>
      <c r="C58" s="79"/>
      <c r="D58" s="79"/>
      <c r="G58" s="16"/>
      <c r="H58" s="52" t="s">
        <v>42</v>
      </c>
      <c r="I58" s="108">
        <f>+Agosto!L58</f>
        <v>0</v>
      </c>
      <c r="J58" s="79"/>
      <c r="K58" s="79"/>
      <c r="L58" s="188">
        <f>+I58+J58-K58</f>
        <v>0</v>
      </c>
      <c r="M58" s="188"/>
    </row>
    <row r="59" spans="1:13" s="6" customFormat="1" ht="21.75" customHeight="1">
      <c r="A59" s="24">
        <v>7</v>
      </c>
      <c r="B59" s="19" t="s">
        <v>32</v>
      </c>
      <c r="C59" s="79"/>
      <c r="D59" s="79"/>
      <c r="G59" s="17"/>
      <c r="H59" s="52" t="s">
        <v>128</v>
      </c>
      <c r="I59" s="108">
        <f>+Agosto!L59</f>
        <v>0</v>
      </c>
      <c r="J59" s="79"/>
      <c r="K59" s="79"/>
      <c r="L59" s="188">
        <f>+I59+J59-K59</f>
        <v>0</v>
      </c>
      <c r="M59" s="188"/>
    </row>
    <row r="60" spans="1:13" ht="24.75" customHeight="1">
      <c r="A60" s="35">
        <v>8</v>
      </c>
      <c r="B60" s="36" t="s">
        <v>33</v>
      </c>
      <c r="C60" s="79"/>
      <c r="D60" s="79"/>
      <c r="G60" s="190" t="s">
        <v>89</v>
      </c>
      <c r="H60" s="174"/>
      <c r="I60" s="174"/>
      <c r="J60" s="174"/>
      <c r="K60" s="174"/>
      <c r="L60" s="174"/>
      <c r="M60" s="175"/>
    </row>
    <row r="61" spans="1:13" ht="25.5" customHeight="1">
      <c r="A61" s="11"/>
      <c r="B61" s="18" t="s">
        <v>39</v>
      </c>
      <c r="C61" s="88">
        <f>SUM(C53:C60)</f>
        <v>0</v>
      </c>
      <c r="D61" s="88">
        <f>SUM(D53:D60)</f>
        <v>0</v>
      </c>
      <c r="G61" s="14" t="s">
        <v>18</v>
      </c>
      <c r="H61" s="14" t="s">
        <v>19</v>
      </c>
      <c r="I61" s="13" t="s">
        <v>20</v>
      </c>
      <c r="J61" s="13" t="s">
        <v>43</v>
      </c>
      <c r="K61" s="13" t="s">
        <v>44</v>
      </c>
      <c r="L61" s="191" t="s">
        <v>23</v>
      </c>
      <c r="M61" s="191"/>
    </row>
    <row r="62" spans="7:13" ht="18.75" customHeight="1">
      <c r="G62" s="9">
        <v>1</v>
      </c>
      <c r="H62" s="15" t="s">
        <v>45</v>
      </c>
      <c r="I62" s="108">
        <f>+Agosto!L62</f>
        <v>0</v>
      </c>
      <c r="J62" s="79"/>
      <c r="K62" s="82"/>
      <c r="L62" s="188">
        <f>+I62+J62-K62</f>
        <v>0</v>
      </c>
      <c r="M62" s="188"/>
    </row>
    <row r="63" spans="1:13" ht="25.5" customHeight="1">
      <c r="A63" s="173" t="s">
        <v>84</v>
      </c>
      <c r="B63" s="174"/>
      <c r="C63" s="174"/>
      <c r="D63" s="175"/>
      <c r="E63" s="22" t="s">
        <v>18</v>
      </c>
      <c r="G63" s="9">
        <v>2</v>
      </c>
      <c r="H63" s="15" t="s">
        <v>2</v>
      </c>
      <c r="I63" s="108">
        <f>+Agosto!L63</f>
        <v>0</v>
      </c>
      <c r="J63" s="79"/>
      <c r="K63" s="79"/>
      <c r="L63" s="188">
        <f>+I63+J63-K63</f>
        <v>0</v>
      </c>
      <c r="M63" s="188"/>
    </row>
    <row r="64" spans="1:13" ht="25.5" customHeight="1">
      <c r="A64" s="23">
        <v>1</v>
      </c>
      <c r="B64" s="146" t="s">
        <v>59</v>
      </c>
      <c r="C64" s="189"/>
      <c r="D64" s="147"/>
      <c r="E64" s="85"/>
      <c r="G64" s="6"/>
      <c r="H64" s="38"/>
      <c r="I64" s="6"/>
      <c r="J64" s="6"/>
      <c r="K64" s="6"/>
      <c r="L64" s="6"/>
      <c r="M64" s="6"/>
    </row>
    <row r="65" spans="1:5" ht="18.75" customHeight="1">
      <c r="A65" s="23">
        <v>2</v>
      </c>
      <c r="B65" s="146" t="s">
        <v>60</v>
      </c>
      <c r="C65" s="189"/>
      <c r="D65" s="147"/>
      <c r="E65" s="85"/>
    </row>
    <row r="66" spans="1:11" ht="25.5" customHeight="1">
      <c r="A66" s="23">
        <v>3</v>
      </c>
      <c r="B66" s="146" t="s">
        <v>35</v>
      </c>
      <c r="C66" s="189"/>
      <c r="D66" s="147"/>
      <c r="E66" s="85"/>
      <c r="H66" s="201" t="s">
        <v>137</v>
      </c>
      <c r="I66" s="201"/>
      <c r="J66" s="201"/>
      <c r="K66" s="26" t="s">
        <v>18</v>
      </c>
    </row>
    <row r="67" spans="1:11" ht="20.25" customHeight="1">
      <c r="A67" s="23">
        <v>4</v>
      </c>
      <c r="B67" s="146" t="s">
        <v>34</v>
      </c>
      <c r="C67" s="189"/>
      <c r="D67" s="147"/>
      <c r="E67" s="85"/>
      <c r="H67" s="9">
        <v>1</v>
      </c>
      <c r="I67" s="149" t="s">
        <v>50</v>
      </c>
      <c r="J67" s="149"/>
      <c r="K67" s="79"/>
    </row>
    <row r="68" spans="1:11" ht="18.75" customHeight="1">
      <c r="A68" s="35">
        <v>5</v>
      </c>
      <c r="B68" s="195" t="s">
        <v>62</v>
      </c>
      <c r="C68" s="196"/>
      <c r="D68" s="197"/>
      <c r="E68" s="85"/>
      <c r="H68" s="9">
        <v>2</v>
      </c>
      <c r="I68" s="149" t="s">
        <v>51</v>
      </c>
      <c r="J68" s="149"/>
      <c r="K68" s="79"/>
    </row>
    <row r="69" spans="1:5" ht="18.75" customHeight="1">
      <c r="A69" s="184" t="s">
        <v>39</v>
      </c>
      <c r="B69" s="185"/>
      <c r="C69" s="185"/>
      <c r="D69" s="186"/>
      <c r="E69" s="107">
        <f>SUM(E64:E68)</f>
        <v>0</v>
      </c>
    </row>
    <row r="70" ht="18.75" customHeight="1"/>
    <row r="71" spans="1:12" ht="20.25" customHeight="1">
      <c r="A71" s="198" t="s">
        <v>85</v>
      </c>
      <c r="B71" s="199"/>
      <c r="C71" s="199"/>
      <c r="D71" s="199"/>
      <c r="E71" s="200"/>
      <c r="G71" s="192" t="s">
        <v>138</v>
      </c>
      <c r="H71" s="193"/>
      <c r="I71" s="193"/>
      <c r="J71" s="193"/>
      <c r="K71" s="193"/>
      <c r="L71" s="194"/>
    </row>
    <row r="72" spans="1:12" ht="33" customHeight="1">
      <c r="A72" s="23">
        <v>1</v>
      </c>
      <c r="B72" s="149" t="s">
        <v>30</v>
      </c>
      <c r="C72" s="149"/>
      <c r="D72" s="149"/>
      <c r="E72" s="79"/>
      <c r="G72" s="181" t="s">
        <v>50</v>
      </c>
      <c r="H72" s="183"/>
      <c r="I72" s="181" t="s">
        <v>51</v>
      </c>
      <c r="J72" s="183"/>
      <c r="K72" s="68" t="s">
        <v>117</v>
      </c>
      <c r="L72" s="23" t="s">
        <v>118</v>
      </c>
    </row>
    <row r="73" spans="1:13" s="6" customFormat="1" ht="25.5" customHeight="1">
      <c r="A73" s="23">
        <v>2</v>
      </c>
      <c r="B73" s="149" t="s">
        <v>129</v>
      </c>
      <c r="C73" s="149"/>
      <c r="D73" s="149"/>
      <c r="E73" s="79"/>
      <c r="G73" s="23" t="s">
        <v>52</v>
      </c>
      <c r="H73" s="23" t="s">
        <v>53</v>
      </c>
      <c r="I73" s="24" t="s">
        <v>52</v>
      </c>
      <c r="J73" s="23" t="s">
        <v>53</v>
      </c>
      <c r="K73" s="204"/>
      <c r="L73" s="204"/>
      <c r="M73" s="4"/>
    </row>
    <row r="74" spans="1:12" s="6" customFormat="1" ht="18.75" customHeight="1">
      <c r="A74" s="23">
        <v>3</v>
      </c>
      <c r="B74" s="149" t="s">
        <v>88</v>
      </c>
      <c r="C74" s="149"/>
      <c r="D74" s="149"/>
      <c r="E74" s="79"/>
      <c r="G74" s="79"/>
      <c r="H74" s="79"/>
      <c r="I74" s="79"/>
      <c r="J74" s="79"/>
      <c r="K74" s="205"/>
      <c r="L74" s="205"/>
    </row>
    <row r="75" spans="1:5" s="6" customFormat="1" ht="23.25" customHeight="1">
      <c r="A75" s="23">
        <v>4</v>
      </c>
      <c r="B75" s="149" t="s">
        <v>37</v>
      </c>
      <c r="C75" s="149"/>
      <c r="D75" s="149"/>
      <c r="E75" s="79"/>
    </row>
    <row r="76" spans="1:4" s="6" customFormat="1" ht="23.25" customHeight="1">
      <c r="A76" s="37"/>
      <c r="B76" s="29"/>
      <c r="C76" s="29"/>
      <c r="D76" s="29"/>
    </row>
    <row r="77" spans="1:4" s="6" customFormat="1" ht="23.25" customHeight="1">
      <c r="A77" s="37"/>
      <c r="B77" s="29"/>
      <c r="C77" s="29"/>
      <c r="D77" s="29"/>
    </row>
    <row r="78" spans="1:4" s="6" customFormat="1" ht="23.25" customHeight="1">
      <c r="A78" s="37"/>
      <c r="B78" s="29"/>
      <c r="C78" s="29"/>
      <c r="D78" s="29"/>
    </row>
    <row r="79" spans="1:4" s="6" customFormat="1" ht="15" customHeight="1">
      <c r="A79" s="239" t="s">
        <v>133</v>
      </c>
      <c r="B79" s="239"/>
      <c r="C79" s="29"/>
      <c r="D79" s="29"/>
    </row>
    <row r="80" spans="1:12" s="6" customFormat="1" ht="14.2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7"/>
    </row>
    <row r="81" spans="1:12" s="6" customFormat="1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</row>
    <row r="82" spans="1:13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6"/>
    </row>
    <row r="83" spans="1:12" s="34" customFormat="1" ht="19.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</row>
    <row r="84" spans="1:12" s="34" customFormat="1" ht="18" customHeight="1">
      <c r="A84" s="213" t="s">
        <v>24</v>
      </c>
      <c r="B84" s="213"/>
      <c r="C84" s="202"/>
      <c r="D84" s="202"/>
      <c r="E84" s="202"/>
      <c r="F84" s="202"/>
      <c r="G84" s="224" t="s">
        <v>25</v>
      </c>
      <c r="H84" s="224"/>
      <c r="I84" s="203"/>
      <c r="J84" s="203"/>
      <c r="K84" s="203"/>
      <c r="L84" s="203"/>
    </row>
    <row r="85" spans="1:9" s="34" customFormat="1" ht="18" customHeight="1">
      <c r="A85" s="206" t="s">
        <v>26</v>
      </c>
      <c r="B85" s="206"/>
      <c r="C85" s="207"/>
      <c r="D85" s="207"/>
      <c r="E85" s="207"/>
      <c r="F85" s="207"/>
      <c r="G85" s="207"/>
      <c r="H85" s="207"/>
      <c r="I85" s="54"/>
    </row>
    <row r="86" spans="2:11" s="34" customFormat="1" ht="22.5">
      <c r="B86" s="56" t="s">
        <v>131</v>
      </c>
      <c r="C86" s="54"/>
      <c r="J86" s="53"/>
      <c r="K86" s="53"/>
    </row>
    <row r="87" spans="2:11" s="34" customFormat="1" ht="9.75" customHeight="1">
      <c r="B87" s="57"/>
      <c r="C87" s="57"/>
      <c r="D87" s="54"/>
      <c r="E87" s="54"/>
      <c r="F87" s="55"/>
      <c r="G87" s="53"/>
      <c r="H87" s="54"/>
      <c r="I87" s="53"/>
      <c r="J87" s="53"/>
      <c r="K87" s="53"/>
    </row>
    <row r="88" spans="1:11" s="34" customFormat="1" ht="18.75" customHeight="1">
      <c r="A88" s="206" t="s">
        <v>86</v>
      </c>
      <c r="B88" s="206"/>
      <c r="C88" s="206"/>
      <c r="D88" s="208"/>
      <c r="E88" s="208"/>
      <c r="F88" s="208"/>
      <c r="G88" s="208"/>
      <c r="H88" s="208"/>
      <c r="K88" s="53"/>
    </row>
    <row r="89" spans="1:11" s="34" customFormat="1" ht="21.75" customHeight="1">
      <c r="A89" s="59"/>
      <c r="B89" s="214" t="s">
        <v>132</v>
      </c>
      <c r="C89" s="214"/>
      <c r="D89" s="214"/>
      <c r="E89" s="214"/>
      <c r="F89" s="214"/>
      <c r="G89" s="214"/>
      <c r="H89" s="214"/>
      <c r="I89" s="53"/>
      <c r="J89" s="53"/>
      <c r="K89" s="53"/>
    </row>
    <row r="90" spans="1:10" s="34" customFormat="1" ht="22.5" customHeight="1">
      <c r="A90" s="206" t="s">
        <v>130</v>
      </c>
      <c r="B90" s="206"/>
      <c r="C90" s="212"/>
      <c r="D90" s="212"/>
      <c r="E90" s="212"/>
      <c r="F90" s="212"/>
      <c r="G90" s="60"/>
      <c r="H90" s="61" t="s">
        <v>38</v>
      </c>
      <c r="I90" s="58"/>
      <c r="J90" s="58"/>
    </row>
  </sheetData>
  <sheetProtection password="CDEE" sheet="1" objects="1" scenarios="1" formatCells="0" formatColumns="0" formatRows="0" selectLockedCells="1"/>
  <protectedRanges>
    <protectedRange sqref="E41:E43 A52 E34 B53 B55 E39 K33 F33:F51 D52" name="Rango1"/>
    <protectedRange sqref="K40:K43 L41:L43" name="Rango1_1"/>
    <protectedRange sqref="L44" name="Rango1_3"/>
    <protectedRange sqref="K64 M64" name="Rango1_2_2"/>
    <protectedRange sqref="G29 J26 J28:J29" name="Rango1_6"/>
    <protectedRange sqref="M52" name="Rango1_4_1"/>
    <protectedRange sqref="M60" name="Rango1_5_1"/>
    <protectedRange sqref="K62:K63" name="Rango1_2_2_1"/>
    <protectedRange sqref="J12" name="Rango1_1_2_1_1"/>
  </protectedRanges>
  <mergeCells count="136">
    <mergeCell ref="B14:F14"/>
    <mergeCell ref="A79:B79"/>
    <mergeCell ref="A88:C88"/>
    <mergeCell ref="D88:H88"/>
    <mergeCell ref="B89:H89"/>
    <mergeCell ref="A90:B90"/>
    <mergeCell ref="C90:F90"/>
    <mergeCell ref="A84:B84"/>
    <mergeCell ref="C84:F84"/>
    <mergeCell ref="G84:H84"/>
    <mergeCell ref="I84:L84"/>
    <mergeCell ref="A85:B85"/>
    <mergeCell ref="C85:H85"/>
    <mergeCell ref="B73:D73"/>
    <mergeCell ref="K73:K74"/>
    <mergeCell ref="L73:L74"/>
    <mergeCell ref="B74:D74"/>
    <mergeCell ref="B75:D75"/>
    <mergeCell ref="A80:L83"/>
    <mergeCell ref="B68:D68"/>
    <mergeCell ref="I68:J68"/>
    <mergeCell ref="A69:D69"/>
    <mergeCell ref="A71:E71"/>
    <mergeCell ref="G71:L71"/>
    <mergeCell ref="B72:D72"/>
    <mergeCell ref="G72:H72"/>
    <mergeCell ref="I72:J72"/>
    <mergeCell ref="B64:D64"/>
    <mergeCell ref="B65:D65"/>
    <mergeCell ref="B66:D66"/>
    <mergeCell ref="H66:J66"/>
    <mergeCell ref="B67:D67"/>
    <mergeCell ref="I67:J67"/>
    <mergeCell ref="L59:M59"/>
    <mergeCell ref="G60:M60"/>
    <mergeCell ref="L61:M61"/>
    <mergeCell ref="L62:M62"/>
    <mergeCell ref="A63:D63"/>
    <mergeCell ref="L63:M63"/>
    <mergeCell ref="L53:M53"/>
    <mergeCell ref="L54:M54"/>
    <mergeCell ref="L55:M55"/>
    <mergeCell ref="H56:M56"/>
    <mergeCell ref="L57:M57"/>
    <mergeCell ref="L58:M58"/>
    <mergeCell ref="H49:K49"/>
    <mergeCell ref="L49:M49"/>
    <mergeCell ref="H50:K50"/>
    <mergeCell ref="L50:M50"/>
    <mergeCell ref="A52:B52"/>
    <mergeCell ref="G52:M52"/>
    <mergeCell ref="H46:I46"/>
    <mergeCell ref="L46:M46"/>
    <mergeCell ref="A47:E47"/>
    <mergeCell ref="H47:I47"/>
    <mergeCell ref="L47:M47"/>
    <mergeCell ref="G48:M48"/>
    <mergeCell ref="B44:C44"/>
    <mergeCell ref="G44:I44"/>
    <mergeCell ref="L44:M44"/>
    <mergeCell ref="B45:C45"/>
    <mergeCell ref="H45:I45"/>
    <mergeCell ref="L45:M45"/>
    <mergeCell ref="L40:M40"/>
    <mergeCell ref="B41:C41"/>
    <mergeCell ref="L41:M41"/>
    <mergeCell ref="B42:C42"/>
    <mergeCell ref="L42:M42"/>
    <mergeCell ref="B43:C43"/>
    <mergeCell ref="L43:M43"/>
    <mergeCell ref="B38:C38"/>
    <mergeCell ref="H38:I38"/>
    <mergeCell ref="A39:E39"/>
    <mergeCell ref="G39:I39"/>
    <mergeCell ref="B40:C40"/>
    <mergeCell ref="G40:H40"/>
    <mergeCell ref="O33:P33"/>
    <mergeCell ref="A34:C34"/>
    <mergeCell ref="H34:I34"/>
    <mergeCell ref="B35:C35"/>
    <mergeCell ref="H35:I35"/>
    <mergeCell ref="B36:C36"/>
    <mergeCell ref="G36:G37"/>
    <mergeCell ref="H36:H37"/>
    <mergeCell ref="B37:C37"/>
    <mergeCell ref="C31:D31"/>
    <mergeCell ref="E31:F31"/>
    <mergeCell ref="G31:H31"/>
    <mergeCell ref="I31:J31"/>
    <mergeCell ref="A33:E33"/>
    <mergeCell ref="G33:I33"/>
    <mergeCell ref="A29:B29"/>
    <mergeCell ref="C29:D29"/>
    <mergeCell ref="E29:F29"/>
    <mergeCell ref="G29:H29"/>
    <mergeCell ref="I29:J29"/>
    <mergeCell ref="C30:D30"/>
    <mergeCell ref="E30:F30"/>
    <mergeCell ref="G30:H30"/>
    <mergeCell ref="I30:J30"/>
    <mergeCell ref="O23:Q23"/>
    <mergeCell ref="B25:C25"/>
    <mergeCell ref="O25:O26"/>
    <mergeCell ref="P25:P26"/>
    <mergeCell ref="Q25:Q26"/>
    <mergeCell ref="B26:C26"/>
    <mergeCell ref="H26:K26"/>
    <mergeCell ref="C21:D21"/>
    <mergeCell ref="E21:F21"/>
    <mergeCell ref="G21:H21"/>
    <mergeCell ref="A23:C24"/>
    <mergeCell ref="D23:G23"/>
    <mergeCell ref="H23:K23"/>
    <mergeCell ref="G18:H18"/>
    <mergeCell ref="C19:D19"/>
    <mergeCell ref="E19:F19"/>
    <mergeCell ref="G19:H19"/>
    <mergeCell ref="C20:D20"/>
    <mergeCell ref="E20:F20"/>
    <mergeCell ref="G20:H20"/>
    <mergeCell ref="A10:B10"/>
    <mergeCell ref="C10:H10"/>
    <mergeCell ref="C11:H11"/>
    <mergeCell ref="G12:H12"/>
    <mergeCell ref="J12:K12"/>
    <mergeCell ref="A17:A18"/>
    <mergeCell ref="B17:B18"/>
    <mergeCell ref="C17:J17"/>
    <mergeCell ref="C18:D18"/>
    <mergeCell ref="E18:F18"/>
    <mergeCell ref="G1:L1"/>
    <mergeCell ref="A2:C2"/>
    <mergeCell ref="G2:L2"/>
    <mergeCell ref="A3:C3"/>
    <mergeCell ref="G3:L3"/>
    <mergeCell ref="B9:J9"/>
  </mergeCells>
  <conditionalFormatting sqref="L54:M55 L62:M63 S33:T33 W33:X33 J19:J20 J25:K25 L57:M59 F25:G26 F28:G28">
    <cfRule type="cellIs" priority="8" dxfId="2" operator="lessThan" stopIfTrue="1">
      <formula>0</formula>
    </cfRule>
  </conditionalFormatting>
  <conditionalFormatting sqref="L54:M55 L62:M63 L57:M59">
    <cfRule type="cellIs" priority="5" dxfId="2" operator="lessThan" stopIfTrue="1">
      <formula>0</formula>
    </cfRule>
  </conditionalFormatting>
  <conditionalFormatting sqref="L54:M55 L62:M63 L57:M59">
    <cfRule type="cellIs" priority="4" dxfId="2" operator="lessThan" stopIfTrue="1">
      <formula>0</formula>
    </cfRule>
  </conditionalFormatting>
  <conditionalFormatting sqref="I30:J31">
    <cfRule type="cellIs" priority="3" dxfId="2" operator="lessThan" stopIfTrue="1">
      <formula>0</formula>
    </cfRule>
  </conditionalFormatting>
  <conditionalFormatting sqref="C20">
    <cfRule type="cellIs" priority="2" dxfId="1" operator="lessThan" stopIfTrue="1">
      <formula>($H$25+$C$31)</formula>
    </cfRule>
  </conditionalFormatting>
  <conditionalFormatting sqref="C19">
    <cfRule type="cellIs" priority="1" dxfId="0" operator="lessThan" stopIfTrue="1">
      <formula>($D$27+$C$30)</formula>
    </cfRule>
  </conditionalFormatting>
  <dataValidations count="7">
    <dataValidation type="whole" allowBlank="1" showInputMessage="1" showErrorMessage="1" error="Solo introduzca números" sqref="J20 D26:G28 Q33:X33 D35:E38 D25:K25 L57:M59 L54:M55 L62:M63">
      <formula1>0</formula1>
      <formula2>99999</formula2>
    </dataValidation>
    <dataValidation type="whole" allowBlank="1" showInputMessage="1" showErrorMessage="1" error="Solo digite números" sqref="K73:L74">
      <formula1>0</formula1>
      <formula2>99999</formula2>
    </dataValidation>
    <dataValidation type="whole" allowBlank="1" showInputMessage="1" showErrorMessage="1" promptTitle="Formularios Electrónicos v1.0" errorTitle="Formularios Electrónicos v1.0" error="Este campo solo acepta valores numéricos enteros." sqref="I41:L43">
      <formula1>0</formula1>
      <formula2>999</formula2>
    </dataValidation>
    <dataValidation type="custom" allowBlank="1" showInputMessage="1" showErrorMessage="1" error="No debe introducir datos en la casilla" sqref="H26:H28">
      <formula1>IF(H26&lt;&gt;" "," ","No introduzca datos")</formula1>
    </dataValidation>
    <dataValidation errorStyle="warning" type="whole" allowBlank="1" showInputMessage="1" showErrorMessage="1" error="Si la casilla está en rojo el número está incorrecto, favor verifique" sqref="J19">
      <formula1>0</formula1>
      <formula2>99999</formula2>
    </dataValidation>
    <dataValidation allowBlank="1" sqref="B12"/>
    <dataValidation allowBlank="1" prompt="Seleccione su Sede Judicial de la lista" sqref="C10:H11"/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9" r:id="rId4"/>
  <rowBreaks count="1" manualBreakCount="1">
    <brk id="5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2013-10-16T17:45:24Z</cp:lastPrinted>
  <dcterms:created xsi:type="dcterms:W3CDTF">2007-12-05T17:15:09Z</dcterms:created>
  <dcterms:modified xsi:type="dcterms:W3CDTF">2013-10-16T18:03:01Z</dcterms:modified>
  <cp:category/>
  <cp:version/>
  <cp:contentType/>
  <cp:contentStatus/>
</cp:coreProperties>
</file>